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fanchingwan\Desktop\QEF\Update of Guideline - Dec 2024\"/>
    </mc:Choice>
  </mc:AlternateContent>
  <bookViews>
    <workbookView xWindow="0" yWindow="0" windowWidth="25600" windowHeight="10650" tabRatio="879"/>
  </bookViews>
  <sheets>
    <sheet name="Summary" sheetId="18" r:id="rId1"/>
    <sheet name="Sec I i (1)" sheetId="1" r:id="rId2"/>
    <sheet name="Sec I ii (1)" sheetId="4" r:id="rId3"/>
    <sheet name="Sec I i (2)" sheetId="29" r:id="rId4"/>
    <sheet name="Sec I ii (2)" sheetId="30" r:id="rId5"/>
    <sheet name="Sec I i (3)" sheetId="38" r:id="rId6"/>
    <sheet name="Sec I ii (3)" sheetId="39" r:id="rId7"/>
    <sheet name="Sec I i (4)" sheetId="56" r:id="rId8"/>
    <sheet name="Sec I ii (4)" sheetId="57" r:id="rId9"/>
    <sheet name="Sec I i (5)" sheetId="65" r:id="rId10"/>
    <sheet name="Sec I ii (5)" sheetId="66" r:id="rId11"/>
    <sheet name="Sec I i (6)" sheetId="74" r:id="rId12"/>
    <sheet name="Sec I ii (6)" sheetId="75" r:id="rId13"/>
    <sheet name="Sec I i (7)" sheetId="76" r:id="rId14"/>
    <sheet name="Sec I ii (7)" sheetId="77" r:id="rId15"/>
    <sheet name="Sec I i (8)" sheetId="78" r:id="rId16"/>
    <sheet name="Sec I ii (8)" sheetId="79" r:id="rId17"/>
    <sheet name="Cert of Completion" sheetId="17" r:id="rId18"/>
    <sheet name="Assets Register" sheetId="14" r:id="rId19"/>
  </sheets>
  <definedNames>
    <definedName name="退還未用的撥款" localSheetId="17">'Cert of Completion'!$A$1:$K$53</definedName>
    <definedName name="第I節i" localSheetId="1">'Sec I i (1)'!$A$1:$E$32</definedName>
    <definedName name="第I節i" localSheetId="3">'Sec I i (2)'!$A$1:$E$32</definedName>
    <definedName name="第I節i" localSheetId="5">'Sec I i (3)'!$A$1:$E$32</definedName>
    <definedName name="第I節i" localSheetId="7">'Sec I i (4)'!$A$1:$E$32</definedName>
    <definedName name="第I節i" localSheetId="9">'Sec I i (5)'!$A$1:$E$32</definedName>
    <definedName name="第I節i" localSheetId="11">'Sec I i (6)'!$A$1:$E$32</definedName>
    <definedName name="第I節i" localSheetId="13">'Sec I i (7)'!$A$1:$E$32</definedName>
    <definedName name="第I節i" localSheetId="15">'Sec I i (8)'!$A$1:$E$32</definedName>
    <definedName name="第I節ii" localSheetId="2">'Sec I ii (1)'!$A$1:$H$43</definedName>
    <definedName name="第I節ii" localSheetId="4">'Sec I ii (2)'!$A$1:$H$43</definedName>
    <definedName name="第I節ii" localSheetId="6">'Sec I ii (3)'!$A$1:$H$43</definedName>
    <definedName name="第I節ii" localSheetId="8">'Sec I ii (4)'!$A$1:$H$43</definedName>
    <definedName name="第I節ii" localSheetId="10">'Sec I ii (5)'!$A$1:$H$43</definedName>
    <definedName name="第I節ii" localSheetId="12">'Sec I ii (6)'!$A$1:$H$43</definedName>
    <definedName name="第I節ii" localSheetId="14">'Sec I ii (7)'!$A$1:$H$43</definedName>
    <definedName name="第I節ii" localSheetId="16">'Sec I ii (8)'!$A$1:$H$43</definedName>
    <definedName name="資產記錄表" localSheetId="18">'Assets Register'!$A$1:$N$38</definedName>
  </definedNames>
  <calcPr calcId="162913"/>
</workbook>
</file>

<file path=xl/calcChain.xml><?xml version="1.0" encoding="utf-8"?>
<calcChain xmlns="http://schemas.openxmlformats.org/spreadsheetml/2006/main">
  <c r="B42" i="18" l="1"/>
  <c r="B41" i="18"/>
  <c r="G28" i="18" l="1"/>
  <c r="G46" i="18" l="1"/>
  <c r="G44" i="18" l="1"/>
  <c r="B35" i="18"/>
  <c r="I30" i="18"/>
  <c r="H42" i="18" l="1"/>
  <c r="G42" i="18"/>
  <c r="H35" i="18"/>
  <c r="G35" i="18"/>
  <c r="C35" i="18"/>
  <c r="C42" i="18"/>
  <c r="G15" i="14"/>
  <c r="G16" i="14"/>
  <c r="G17" i="14"/>
  <c r="G18" i="14"/>
  <c r="G19" i="14"/>
  <c r="G20" i="14"/>
  <c r="G21" i="14"/>
  <c r="G14" i="14"/>
  <c r="B36" i="18" l="1"/>
  <c r="H36" i="18" s="1"/>
  <c r="G33" i="79"/>
  <c r="D32" i="79"/>
  <c r="D31" i="79"/>
  <c r="D30" i="79"/>
  <c r="D29" i="79"/>
  <c r="D28" i="79"/>
  <c r="D27" i="79"/>
  <c r="G24" i="79"/>
  <c r="D21" i="79"/>
  <c r="D24" i="79" s="1"/>
  <c r="A3" i="79"/>
  <c r="C7" i="78"/>
  <c r="D9" i="79" s="1"/>
  <c r="C5" i="78"/>
  <c r="D7" i="79" s="1"/>
  <c r="G33" i="77"/>
  <c r="D32" i="77"/>
  <c r="D31" i="77"/>
  <c r="D30" i="77"/>
  <c r="D29" i="77"/>
  <c r="D28" i="77"/>
  <c r="D27" i="77"/>
  <c r="G24" i="77"/>
  <c r="D21" i="77"/>
  <c r="D24" i="77" s="1"/>
  <c r="A3" i="77"/>
  <c r="C7" i="76"/>
  <c r="D9" i="77" s="1"/>
  <c r="C5" i="76"/>
  <c r="D7" i="77" s="1"/>
  <c r="G36" i="18" l="1"/>
  <c r="C36" i="18"/>
  <c r="B37" i="18"/>
  <c r="G37" i="18" s="1"/>
  <c r="D33" i="79"/>
  <c r="D33" i="77"/>
  <c r="H29" i="4"/>
  <c r="F29" i="30" s="1"/>
  <c r="H29" i="30" s="1"/>
  <c r="F29" i="39" s="1"/>
  <c r="H29" i="39" s="1"/>
  <c r="F29" i="57" s="1"/>
  <c r="H29" i="57" s="1"/>
  <c r="F29" i="66" s="1"/>
  <c r="H29" i="66" s="1"/>
  <c r="F29" i="75" s="1"/>
  <c r="H29" i="75" s="1"/>
  <c r="F29" i="77" s="1"/>
  <c r="H29" i="77" s="1"/>
  <c r="F29" i="79" s="1"/>
  <c r="H29" i="79" s="1"/>
  <c r="H22" i="4"/>
  <c r="F22" i="30"/>
  <c r="H22" i="30"/>
  <c r="F22" i="39" s="1"/>
  <c r="H22" i="39" s="1"/>
  <c r="F22" i="57" s="1"/>
  <c r="H22" i="57" s="1"/>
  <c r="F22" i="66" s="1"/>
  <c r="H22" i="66" s="1"/>
  <c r="F22" i="75" s="1"/>
  <c r="H22" i="75" s="1"/>
  <c r="F22" i="77" s="1"/>
  <c r="H22" i="77" s="1"/>
  <c r="H21" i="4"/>
  <c r="F21" i="30" s="1"/>
  <c r="H23" i="4"/>
  <c r="F23" i="30"/>
  <c r="H23" i="30" s="1"/>
  <c r="F23" i="39" s="1"/>
  <c r="H23" i="39" s="1"/>
  <c r="F23" i="57" s="1"/>
  <c r="H23" i="57" s="1"/>
  <c r="F23" i="66" s="1"/>
  <c r="H23" i="66" s="1"/>
  <c r="F23" i="75" s="1"/>
  <c r="H23" i="75" s="1"/>
  <c r="F23" i="77" s="1"/>
  <c r="H23" i="77" s="1"/>
  <c r="F23" i="79" s="1"/>
  <c r="H23" i="79" s="1"/>
  <c r="J19" i="17"/>
  <c r="H27" i="4"/>
  <c r="F27" i="30"/>
  <c r="H27" i="30" s="1"/>
  <c r="H28" i="4"/>
  <c r="F28" i="30" s="1"/>
  <c r="H30" i="4"/>
  <c r="F30" i="30"/>
  <c r="H30" i="30" s="1"/>
  <c r="F30" i="39" s="1"/>
  <c r="H30" i="39" s="1"/>
  <c r="F30" i="57" s="1"/>
  <c r="H30" i="57" s="1"/>
  <c r="F30" i="66" s="1"/>
  <c r="H30" i="66" s="1"/>
  <c r="F30" i="75" s="1"/>
  <c r="H30" i="75" s="1"/>
  <c r="F30" i="77" s="1"/>
  <c r="H30" i="77" s="1"/>
  <c r="F30" i="79" s="1"/>
  <c r="H30" i="79" s="1"/>
  <c r="H31" i="4"/>
  <c r="F31" i="30" s="1"/>
  <c r="H31" i="30" s="1"/>
  <c r="F31" i="39" s="1"/>
  <c r="H31" i="39" s="1"/>
  <c r="F31" i="57" s="1"/>
  <c r="H31" i="57" s="1"/>
  <c r="F31" i="66" s="1"/>
  <c r="H31" i="66" s="1"/>
  <c r="F31" i="75" s="1"/>
  <c r="H31" i="75" s="1"/>
  <c r="F31" i="77" s="1"/>
  <c r="H31" i="77" s="1"/>
  <c r="F31" i="79" s="1"/>
  <c r="H31" i="79" s="1"/>
  <c r="H32" i="4"/>
  <c r="F32" i="30"/>
  <c r="H32" i="30" s="1"/>
  <c r="F32" i="39" s="1"/>
  <c r="H32" i="39" s="1"/>
  <c r="F32" i="57" s="1"/>
  <c r="H32" i="57" s="1"/>
  <c r="F32" i="66" s="1"/>
  <c r="H32" i="66" s="1"/>
  <c r="F32" i="75" s="1"/>
  <c r="H32" i="75" s="1"/>
  <c r="F32" i="77" s="1"/>
  <c r="H32" i="77" s="1"/>
  <c r="F32" i="79" s="1"/>
  <c r="H32" i="79" s="1"/>
  <c r="J30" i="17"/>
  <c r="D7" i="14"/>
  <c r="C44" i="18"/>
  <c r="B44" i="18"/>
  <c r="C46" i="18"/>
  <c r="B46" i="18"/>
  <c r="C7" i="1"/>
  <c r="F5" i="14" s="1"/>
  <c r="G12" i="17"/>
  <c r="E12" i="17"/>
  <c r="G33" i="75"/>
  <c r="D32" i="75"/>
  <c r="D31" i="75"/>
  <c r="D30" i="75"/>
  <c r="D29" i="75"/>
  <c r="D28" i="75"/>
  <c r="D27" i="75"/>
  <c r="G24" i="75"/>
  <c r="D21" i="75"/>
  <c r="D24" i="75" s="1"/>
  <c r="A3" i="75"/>
  <c r="C7" i="74"/>
  <c r="D9" i="75" s="1"/>
  <c r="C5" i="74"/>
  <c r="D7" i="75" s="1"/>
  <c r="G33" i="66"/>
  <c r="D32" i="66"/>
  <c r="D31" i="66"/>
  <c r="D30" i="66"/>
  <c r="D29" i="66"/>
  <c r="D28" i="66"/>
  <c r="D27" i="66"/>
  <c r="G24" i="66"/>
  <c r="D21" i="66"/>
  <c r="D24" i="66" s="1"/>
  <c r="A3" i="66"/>
  <c r="C7" i="65"/>
  <c r="D9" i="66" s="1"/>
  <c r="C5" i="65"/>
  <c r="D7" i="66" s="1"/>
  <c r="G33" i="57"/>
  <c r="D32" i="57"/>
  <c r="D31" i="57"/>
  <c r="D30" i="57"/>
  <c r="D29" i="57"/>
  <c r="D28" i="57"/>
  <c r="D27" i="57"/>
  <c r="G24" i="57"/>
  <c r="D21" i="57"/>
  <c r="D24" i="57" s="1"/>
  <c r="A3" i="57"/>
  <c r="C7" i="56"/>
  <c r="D9" i="57" s="1"/>
  <c r="C5" i="56"/>
  <c r="D7" i="57" s="1"/>
  <c r="G33" i="39"/>
  <c r="D32" i="39"/>
  <c r="D31" i="39"/>
  <c r="D30" i="39"/>
  <c r="D29" i="39"/>
  <c r="D28" i="39"/>
  <c r="D27" i="39"/>
  <c r="G24" i="39"/>
  <c r="D21" i="39"/>
  <c r="D24" i="39" s="1"/>
  <c r="A3" i="39"/>
  <c r="C7" i="38"/>
  <c r="D9" i="39" s="1"/>
  <c r="C5" i="38"/>
  <c r="D7" i="39" s="1"/>
  <c r="G33" i="30"/>
  <c r="D32" i="30"/>
  <c r="D31" i="30"/>
  <c r="D30" i="30"/>
  <c r="D29" i="30"/>
  <c r="D28" i="30"/>
  <c r="D27" i="30"/>
  <c r="G24" i="30"/>
  <c r="D21" i="30"/>
  <c r="D24" i="30" s="1"/>
  <c r="A3" i="30"/>
  <c r="C7" i="29"/>
  <c r="D9" i="30" s="1"/>
  <c r="C5" i="29"/>
  <c r="D7" i="30" s="1"/>
  <c r="D28" i="4"/>
  <c r="D29" i="4"/>
  <c r="D30" i="4"/>
  <c r="D31" i="4"/>
  <c r="D32" i="4"/>
  <c r="D27" i="4"/>
  <c r="D21" i="4"/>
  <c r="D24" i="4" s="1"/>
  <c r="C5" i="1"/>
  <c r="D7" i="4" s="1"/>
  <c r="G22" i="14"/>
  <c r="F24" i="4"/>
  <c r="F33" i="4"/>
  <c r="G33" i="4"/>
  <c r="C11" i="1"/>
  <c r="D13" i="4" s="1"/>
  <c r="A3" i="4"/>
  <c r="G24" i="4"/>
  <c r="H24" i="4"/>
  <c r="F27" i="39" l="1"/>
  <c r="H28" i="30"/>
  <c r="F28" i="39" s="1"/>
  <c r="H28" i="39" s="1"/>
  <c r="F28" i="57" s="1"/>
  <c r="H28" i="57" s="1"/>
  <c r="F28" i="66" s="1"/>
  <c r="H28" i="66" s="1"/>
  <c r="F28" i="75" s="1"/>
  <c r="H28" i="75" s="1"/>
  <c r="F28" i="77" s="1"/>
  <c r="H28" i="77" s="1"/>
  <c r="F28" i="79" s="1"/>
  <c r="H28" i="79" s="1"/>
  <c r="F33" i="30"/>
  <c r="H33" i="4"/>
  <c r="H36" i="4" s="1"/>
  <c r="F22" i="79"/>
  <c r="H22" i="79" s="1"/>
  <c r="F24" i="30"/>
  <c r="H21" i="30"/>
  <c r="C37" i="18"/>
  <c r="H37" i="18"/>
  <c r="B38" i="18"/>
  <c r="H38" i="18" s="1"/>
  <c r="D33" i="4"/>
  <c r="D33" i="57"/>
  <c r="J33" i="17"/>
  <c r="E11" i="1"/>
  <c r="F13" i="4" s="1"/>
  <c r="D33" i="30"/>
  <c r="E8" i="17"/>
  <c r="E10" i="17"/>
  <c r="D33" i="39"/>
  <c r="D33" i="66"/>
  <c r="D33" i="75"/>
  <c r="C5" i="14"/>
  <c r="D9" i="4"/>
  <c r="H27" i="39" l="1"/>
  <c r="F33" i="39"/>
  <c r="H33" i="30"/>
  <c r="F21" i="39"/>
  <c r="H24" i="30"/>
  <c r="G38" i="18"/>
  <c r="C38" i="18"/>
  <c r="E11" i="29"/>
  <c r="F13" i="30" s="1"/>
  <c r="C11" i="29"/>
  <c r="D13" i="30" s="1"/>
  <c r="H36" i="30" l="1"/>
  <c r="F27" i="57"/>
  <c r="H33" i="39"/>
  <c r="F24" i="39"/>
  <c r="H21" i="39"/>
  <c r="B39" i="18"/>
  <c r="C11" i="38"/>
  <c r="D13" i="39" s="1"/>
  <c r="H27" i="57" l="1"/>
  <c r="F33" i="57"/>
  <c r="F21" i="57"/>
  <c r="H24" i="39"/>
  <c r="H36" i="39" s="1"/>
  <c r="H39" i="18"/>
  <c r="C39" i="18"/>
  <c r="G39" i="18"/>
  <c r="H41" i="18"/>
  <c r="C41" i="18"/>
  <c r="E11" i="38"/>
  <c r="F13" i="39" s="1"/>
  <c r="H33" i="57" l="1"/>
  <c r="F27" i="66"/>
  <c r="F24" i="57"/>
  <c r="H21" i="57"/>
  <c r="B40" i="18"/>
  <c r="C11" i="56"/>
  <c r="D13" i="57" s="1"/>
  <c r="H27" i="66" l="1"/>
  <c r="F33" i="66"/>
  <c r="F21" i="66"/>
  <c r="H24" i="57"/>
  <c r="H36" i="57" s="1"/>
  <c r="H40" i="18"/>
  <c r="C40" i="18"/>
  <c r="G41" i="18" s="1"/>
  <c r="G40" i="18"/>
  <c r="E11" i="56"/>
  <c r="F13" i="57" s="1"/>
  <c r="H33" i="66" l="1"/>
  <c r="F27" i="75"/>
  <c r="F24" i="66"/>
  <c r="H21" i="66"/>
  <c r="C11" i="65"/>
  <c r="D13" i="66" s="1"/>
  <c r="F33" i="75" l="1"/>
  <c r="H27" i="75"/>
  <c r="F21" i="75"/>
  <c r="H24" i="66"/>
  <c r="H36" i="66" s="1"/>
  <c r="E11" i="65"/>
  <c r="F13" i="66" s="1"/>
  <c r="F27" i="77" l="1"/>
  <c r="H33" i="75"/>
  <c r="H21" i="75"/>
  <c r="F24" i="75"/>
  <c r="C11" i="76"/>
  <c r="D13" i="77" s="1"/>
  <c r="C11" i="74"/>
  <c r="D13" i="75" s="1"/>
  <c r="E11" i="74"/>
  <c r="F13" i="75" s="1"/>
  <c r="H27" i="77" l="1"/>
  <c r="F33" i="77"/>
  <c r="F21" i="77"/>
  <c r="H24" i="75"/>
  <c r="H36" i="75" s="1"/>
  <c r="E11" i="76"/>
  <c r="F13" i="77" s="1"/>
  <c r="H33" i="77" l="1"/>
  <c r="F27" i="79"/>
  <c r="H21" i="77"/>
  <c r="F24" i="77"/>
  <c r="C11" i="78"/>
  <c r="D13" i="79" s="1"/>
  <c r="E11" i="78"/>
  <c r="F13" i="79" s="1"/>
  <c r="H27" i="79" l="1"/>
  <c r="H33" i="79" s="1"/>
  <c r="F33" i="79"/>
  <c r="F21" i="79"/>
  <c r="H24" i="77"/>
  <c r="H36" i="77" s="1"/>
  <c r="F24" i="79" l="1"/>
  <c r="H21" i="79"/>
  <c r="H24" i="79" s="1"/>
  <c r="H36" i="79" s="1"/>
</calcChain>
</file>

<file path=xl/sharedStrings.xml><?xml version="1.0" encoding="utf-8"?>
<sst xmlns="http://schemas.openxmlformats.org/spreadsheetml/2006/main" count="792" uniqueCount="255">
  <si>
    <t>*</t>
  </si>
  <si>
    <t>#</t>
  </si>
  <si>
    <t>1.</t>
  </si>
  <si>
    <t>2.</t>
  </si>
  <si>
    <t>3.</t>
  </si>
  <si>
    <t>4.</t>
  </si>
  <si>
    <t>優質教育基金計劃</t>
  </si>
  <si>
    <t>(a)</t>
    <phoneticPr fontId="12" type="noConversion"/>
  </si>
  <si>
    <t>(b)</t>
    <phoneticPr fontId="12" type="noConversion"/>
  </si>
  <si>
    <t xml:space="preserve">(c) </t>
    <phoneticPr fontId="12" type="noConversion"/>
  </si>
  <si>
    <t>(d)</t>
    <phoneticPr fontId="12" type="noConversion"/>
  </si>
  <si>
    <t>(e)</t>
    <phoneticPr fontId="12" type="noConversion"/>
  </si>
  <si>
    <t>Item No.</t>
  </si>
  <si>
    <t>Quality Education Fund Project</t>
  </si>
  <si>
    <t>元</t>
  </si>
  <si>
    <t>Disposed on</t>
  </si>
  <si>
    <t>數量</t>
  </si>
  <si>
    <t>總值</t>
  </si>
  <si>
    <t>編號</t>
  </si>
  <si>
    <t>單價</t>
  </si>
  <si>
    <t>Unit Cost/Item</t>
  </si>
  <si>
    <t>No. of Units</t>
  </si>
  <si>
    <t>Total Cost</t>
  </si>
  <si>
    <t>Supplier’s Invoice No.</t>
  </si>
  <si>
    <t>Date of Ownership Vested to Grantee</t>
  </si>
  <si>
    <t>Signature of Authorised Person :  </t>
  </si>
  <si>
    <t>Name of Authorised Person :  </t>
  </si>
  <si>
    <t>Date :  </t>
  </si>
  <si>
    <t>A.</t>
  </si>
  <si>
    <t>Income</t>
  </si>
  <si>
    <t>總收入</t>
  </si>
  <si>
    <t>Total Income:</t>
  </si>
  <si>
    <t>B.</t>
  </si>
  <si>
    <t>Expenditure</t>
  </si>
  <si>
    <t>C.</t>
  </si>
  <si>
    <t>Signature of</t>
  </si>
  <si>
    <t>Name of</t>
  </si>
  <si>
    <t>Date :</t>
  </si>
  <si>
    <r>
      <t xml:space="preserve">Certificate of Completion of Project / </t>
    </r>
    <r>
      <rPr>
        <b/>
        <vertAlign val="superscript"/>
        <sz val="14"/>
        <rFont val="Times New Roman"/>
        <family val="1"/>
      </rPr>
      <t xml:space="preserve">#  </t>
    </r>
    <r>
      <rPr>
        <b/>
        <sz val="14"/>
        <rFont val="Times New Roman"/>
        <family val="1"/>
      </rPr>
      <t>Declaration</t>
    </r>
  </si>
  <si>
    <r>
      <rPr>
        <b/>
        <sz val="14"/>
        <rFont val="新細明體"/>
        <family val="1"/>
        <charset val="136"/>
      </rPr>
      <t>甲</t>
    </r>
    <r>
      <rPr>
        <b/>
        <sz val="14"/>
        <rFont val="Times New Roman"/>
        <family val="1"/>
      </rPr>
      <t>.</t>
    </r>
  </si>
  <si>
    <r>
      <rPr>
        <b/>
        <sz val="14"/>
        <rFont val="新細明體"/>
        <family val="1"/>
        <charset val="136"/>
      </rPr>
      <t>收入</t>
    </r>
  </si>
  <si>
    <r>
      <rPr>
        <b/>
        <sz val="14"/>
        <rFont val="新細明體"/>
        <family val="1"/>
        <charset val="136"/>
      </rPr>
      <t>乙</t>
    </r>
    <r>
      <rPr>
        <b/>
        <sz val="14"/>
        <rFont val="Times New Roman"/>
        <family val="1"/>
      </rPr>
      <t>.</t>
    </r>
  </si>
  <si>
    <r>
      <rPr>
        <b/>
        <sz val="14"/>
        <rFont val="新細明體"/>
        <family val="1"/>
        <charset val="136"/>
      </rPr>
      <t>丙</t>
    </r>
    <r>
      <rPr>
        <b/>
        <sz val="14"/>
        <rFont val="Times New Roman"/>
        <family val="1"/>
      </rPr>
      <t>.</t>
    </r>
  </si>
  <si>
    <r>
      <rPr>
        <sz val="12"/>
        <rFont val="新細明體"/>
        <family val="1"/>
        <charset val="136"/>
      </rPr>
      <t>日期</t>
    </r>
  </si>
  <si>
    <t>Total Expenditure:</t>
    <phoneticPr fontId="4" type="noConversion"/>
  </si>
  <si>
    <t>Class of Asset :</t>
  </si>
  <si>
    <r>
      <t>項目說明</t>
    </r>
    <r>
      <rPr>
        <sz val="12"/>
        <rFont val="Times New Roman"/>
        <family val="1"/>
      </rPr>
      <t>*</t>
    </r>
  </si>
  <si>
    <t>計劃編號</t>
    <phoneticPr fontId="12" type="noConversion"/>
  </si>
  <si>
    <t>計劃名稱</t>
    <phoneticPr fontId="12" type="noConversion"/>
  </si>
  <si>
    <t>Project No. :</t>
    <phoneticPr fontId="12" type="noConversion"/>
  </si>
  <si>
    <t>Project Title :</t>
    <phoneticPr fontId="12" type="noConversion"/>
  </si>
  <si>
    <t xml:space="preserve">   資產類別</t>
    <phoneticPr fontId="12" type="noConversion"/>
  </si>
  <si>
    <t>供應商                                            發票編號</t>
    <phoneticPr fontId="12" type="noConversion"/>
  </si>
  <si>
    <t>項目               存放地點</t>
    <phoneticPr fontId="12" type="noConversion"/>
  </si>
  <si>
    <t>擁有權歸予       受款人日期</t>
    <phoneticPr fontId="12" type="noConversion"/>
  </si>
  <si>
    <t>根據資產運用計劃作出調配</t>
    <phoneticPr fontId="12" type="noConversion"/>
  </si>
  <si>
    <t>Deployed in accordance with                                                           the Asset Usage Plan</t>
    <phoneticPr fontId="12" type="noConversion"/>
  </si>
  <si>
    <t>Item / Description*</t>
    <phoneticPr fontId="12" type="noConversion"/>
  </si>
  <si>
    <t>Location            of Item</t>
    <phoneticPr fontId="12" type="noConversion"/>
  </si>
  <si>
    <r>
      <t>是</t>
    </r>
    <r>
      <rPr>
        <sz val="12"/>
        <rFont val="Times New Roman"/>
        <family val="1"/>
      </rPr>
      <t xml:space="preserve"> Yes</t>
    </r>
    <phoneticPr fontId="12" type="noConversion"/>
  </si>
  <si>
    <r>
      <t>否</t>
    </r>
    <r>
      <rPr>
        <sz val="12"/>
        <rFont val="Times New Roman"/>
        <family val="1"/>
      </rPr>
      <t xml:space="preserve"> No</t>
    </r>
    <phoneticPr fontId="12" type="noConversion"/>
  </si>
  <si>
    <t>Person in Charge (Please state Name and Post)</t>
    <phoneticPr fontId="12" type="noConversion"/>
  </si>
  <si>
    <r>
      <rPr>
        <sz val="12"/>
        <rFont val="Times New Roman"/>
        <family val="1"/>
      </rPr>
      <t>(</t>
    </r>
    <r>
      <rPr>
        <sz val="12"/>
        <rFont val="新細明體"/>
        <family val="1"/>
        <charset val="136"/>
      </rPr>
      <t>港幣</t>
    </r>
    <r>
      <rPr>
        <sz val="12"/>
        <rFont val="Times New Roman"/>
        <family val="1"/>
      </rPr>
      <t xml:space="preserve"> HK$)</t>
    </r>
    <phoneticPr fontId="12" type="noConversion"/>
  </si>
  <si>
    <r>
      <t>(</t>
    </r>
    <r>
      <rPr>
        <i/>
        <sz val="9"/>
        <rFont val="新細明體"/>
        <family val="1"/>
        <charset val="136"/>
      </rPr>
      <t>理據</t>
    </r>
    <r>
      <rPr>
        <i/>
        <sz val="9"/>
        <rFont val="Times New Roman"/>
        <family val="1"/>
      </rPr>
      <t xml:space="preserve"> Justification)</t>
    </r>
    <phoneticPr fontId="12" type="noConversion"/>
  </si>
  <si>
    <t>1. </t>
    <phoneticPr fontId="12" type="noConversion"/>
  </si>
  <si>
    <t>2. </t>
    <phoneticPr fontId="12" type="noConversion"/>
  </si>
  <si>
    <t>3. </t>
    <phoneticPr fontId="12" type="noConversion"/>
  </si>
  <si>
    <t>4. </t>
    <phoneticPr fontId="12" type="noConversion"/>
  </si>
  <si>
    <t>5. </t>
    <phoneticPr fontId="12" type="noConversion"/>
  </si>
  <si>
    <t>6. </t>
    <phoneticPr fontId="12" type="noConversion"/>
  </si>
  <si>
    <t>7. </t>
    <phoneticPr fontId="12" type="noConversion"/>
  </si>
  <si>
    <t>8. </t>
    <phoneticPr fontId="12" type="noConversion"/>
  </si>
  <si>
    <r>
      <t>類別總計</t>
    </r>
    <r>
      <rPr>
        <sz val="14"/>
        <rFont val="Times New Roman"/>
        <family val="1"/>
      </rPr>
      <t xml:space="preserve"> Total for the Asset Class :  (</t>
    </r>
    <r>
      <rPr>
        <sz val="14"/>
        <rFont val="新細明體"/>
        <family val="1"/>
        <charset val="136"/>
      </rPr>
      <t>港幣</t>
    </r>
    <r>
      <rPr>
        <sz val="14"/>
        <rFont val="Times New Roman"/>
        <family val="1"/>
      </rPr>
      <t xml:space="preserve"> HK$)</t>
    </r>
    <phoneticPr fontId="12" type="noConversion"/>
  </si>
  <si>
    <t>受款人確證真實無誤</t>
    <phoneticPr fontId="12" type="noConversion"/>
  </si>
  <si>
    <t>This is to certify that –</t>
    <phoneticPr fontId="12" type="noConversion"/>
  </si>
  <si>
    <t>Certified True and Correct by Grantee</t>
    <phoneticPr fontId="12" type="noConversion"/>
  </si>
  <si>
    <t>Signature of  Person in charge</t>
    <phoneticPr fontId="12" type="noConversion"/>
  </si>
  <si>
    <r>
      <t>獲授權人簽署</t>
    </r>
    <r>
      <rPr>
        <sz val="10"/>
        <rFont val="Times New Roman"/>
        <family val="1"/>
      </rPr>
      <t>   </t>
    </r>
    <phoneticPr fontId="12" type="noConversion"/>
  </si>
  <si>
    <r>
      <t>獲授權人姓名</t>
    </r>
    <r>
      <rPr>
        <sz val="10"/>
        <rFont val="Times New Roman"/>
        <family val="1"/>
      </rPr>
      <t>   </t>
    </r>
  </si>
  <si>
    <r>
      <t>日期</t>
    </r>
    <r>
      <rPr>
        <sz val="10"/>
        <rFont val="Times New Roman"/>
        <family val="1"/>
      </rPr>
      <t>   </t>
    </r>
  </si>
  <si>
    <t>資產記錄表</t>
    <phoneticPr fontId="12" type="noConversion"/>
  </si>
  <si>
    <t>Assets Register</t>
    <phoneticPr fontId="12" type="noConversion"/>
  </si>
  <si>
    <t>$</t>
    <phoneticPr fontId="4" type="noConversion"/>
  </si>
  <si>
    <t>i</t>
    <phoneticPr fontId="4" type="noConversion"/>
  </si>
  <si>
    <t>ii</t>
    <phoneticPr fontId="4" type="noConversion"/>
  </si>
  <si>
    <t>iii = i + ii</t>
    <phoneticPr fontId="4" type="noConversion"/>
  </si>
  <si>
    <t>該項目如有牌子、型號及編號，請詳列。</t>
    <phoneticPr fontId="12" type="noConversion"/>
  </si>
  <si>
    <r>
      <rPr>
        <sz val="11"/>
        <rFont val="細明體"/>
        <family val="3"/>
        <charset val="136"/>
      </rPr>
      <t>學校</t>
    </r>
    <r>
      <rPr>
        <sz val="11"/>
        <rFont val="Times New Roman"/>
        <family val="1"/>
      </rPr>
      <t xml:space="preserve"> / </t>
    </r>
    <r>
      <rPr>
        <sz val="11"/>
        <rFont val="新細明體"/>
        <family val="1"/>
        <charset val="136"/>
      </rPr>
      <t>機構名稱</t>
    </r>
    <phoneticPr fontId="12" type="noConversion"/>
  </si>
  <si>
    <t>Please detail out the brand, model and serial number, if any.</t>
    <phoneticPr fontId="12" type="noConversion"/>
  </si>
  <si>
    <t>and Certificate of Completion of Project / Declaration</t>
    <phoneticPr fontId="10" type="noConversion"/>
  </si>
  <si>
    <r>
      <rPr>
        <sz val="14"/>
        <rFont val="細明體"/>
        <family val="3"/>
        <charset val="136"/>
      </rPr>
      <t>利息收入</t>
    </r>
    <r>
      <rPr>
        <sz val="14"/>
        <rFont val="Times New Roman"/>
        <family val="1"/>
      </rPr>
      <t xml:space="preserve">  Interest Earned</t>
    </r>
  </si>
  <si>
    <r>
      <rPr>
        <sz val="14"/>
        <rFont val="細明體"/>
        <family val="3"/>
        <charset val="136"/>
      </rPr>
      <t>其他收入</t>
    </r>
    <r>
      <rPr>
        <sz val="14"/>
        <rFont val="Times New Roman"/>
        <family val="1"/>
      </rPr>
      <t xml:space="preserve">  Other Income</t>
    </r>
  </si>
  <si>
    <r>
      <t xml:space="preserve">-   </t>
    </r>
    <r>
      <rPr>
        <sz val="14"/>
        <rFont val="細明體"/>
        <family val="3"/>
        <charset val="136"/>
      </rPr>
      <t>薪金</t>
    </r>
    <r>
      <rPr>
        <sz val="14"/>
        <rFont val="Times New Roman"/>
        <family val="1"/>
      </rPr>
      <t xml:space="preserve">  Staff cost</t>
    </r>
  </si>
  <si>
    <t>Unused Funds (Total Income – Total Expenditure) :</t>
    <phoneticPr fontId="4" type="noConversion"/>
  </si>
  <si>
    <t>A cheque payable to “Permanent Secretary for Education Incorporated No. 6 Account (Quality Education Fund)” in the amount of HK$ _________________ Cheque No. ____________ drawn on ___________________________________ (Name of Bank) for the return of unused funds is enclosed.</t>
  </si>
  <si>
    <t>I declare that all the expenditure of the project was spent in accordance with the approved budget, including the purchase of fixed assets, the terms and conditions of the grant and the approval from the Quality Education Fund (QEF) Secretariat and that all unused fund was returned to QEF.</t>
    <phoneticPr fontId="10" type="noConversion"/>
  </si>
  <si>
    <t>收入項目  Income Item(s)</t>
  </si>
  <si>
    <t>金額 Amount                            (港幣 HK$)</t>
  </si>
  <si>
    <t>撥款總額  Approved Grant</t>
  </si>
  <si>
    <t>按協議書附表二所列的開支項目                                                                                                                             Expenditure Item(s) as per Schedule II of Agreement</t>
  </si>
  <si>
    <t>金額 Amount                                (港幣 HK$)</t>
  </si>
  <si>
    <t>-   一般開支  General Expenses</t>
  </si>
  <si>
    <t>-   服務  Services</t>
  </si>
  <si>
    <t>-   其他(請列明)   Others (Please specify) :</t>
  </si>
  <si>
    <t xml:space="preserve"> 總開支</t>
  </si>
  <si>
    <t>餘款 (總收入 – 總開支)</t>
  </si>
  <si>
    <t>隨表附上 _______________________________ (銀行名稱) 銀行支票一張，編號 _________________________，抬 頭 人 為「Permanent Secretary for Education Incorporated No. 6 Account (Quality Education Fund)」， 以退回餘款港幣 ____________ 元 _______ 角 _______ 仙正。</t>
  </si>
  <si>
    <t>(請刪去不適用者 Please delete as appropriate)</t>
  </si>
  <si>
    <r>
      <t xml:space="preserve">-   </t>
    </r>
    <r>
      <rPr>
        <sz val="14"/>
        <rFont val="細明體"/>
        <family val="3"/>
        <charset val="136"/>
      </rPr>
      <t>工程</t>
    </r>
    <r>
      <rPr>
        <sz val="14"/>
        <rFont val="Times New Roman"/>
        <family val="1"/>
      </rPr>
      <t xml:space="preserve">  Works</t>
    </r>
  </si>
  <si>
    <t>計劃編號  Project No. :</t>
  </si>
  <si>
    <t>計劃名稱  Project Title :</t>
  </si>
  <si>
    <t>計劃進行時間  Project Period :</t>
  </si>
  <si>
    <r>
      <t xml:space="preserve">計劃完成證明書 / </t>
    </r>
    <r>
      <rPr>
        <b/>
        <vertAlign val="superscript"/>
        <sz val="14"/>
        <rFont val="Times New Roman"/>
        <family val="1"/>
      </rPr>
      <t>#</t>
    </r>
    <r>
      <rPr>
        <b/>
        <sz val="14"/>
        <rFont val="Times New Roman"/>
        <family val="1"/>
      </rPr>
      <t xml:space="preserve">  聲明</t>
    </r>
  </si>
  <si>
    <t>本人謹此聲明，計劃的所有開支是依據已審核之預算(包括購買固定資產)、撥款的條款和條件以及優質教育基金秘書處的許可而支付，而所有未用撥款或剩餘款項已退還優質教育基金。</t>
  </si>
  <si>
    <t>適用於完成計劃  Applicable to Completion of Project</t>
  </si>
  <si>
    <t>適用於提早終止計劃  Applicable to Early Termination of Project</t>
  </si>
  <si>
    <t>@</t>
  </si>
  <si>
    <r>
      <t>Authorised Person</t>
    </r>
    <r>
      <rPr>
        <b/>
        <vertAlign val="superscript"/>
        <sz val="12"/>
        <rFont val="Times New Roman"/>
        <family val="1"/>
      </rPr>
      <t>@</t>
    </r>
    <r>
      <rPr>
        <b/>
        <sz val="12"/>
        <rFont val="Times New Roman"/>
        <family val="1"/>
      </rPr>
      <t xml:space="preserve"> :</t>
    </r>
  </si>
  <si>
    <r>
      <t>獲授權人</t>
    </r>
    <r>
      <rPr>
        <b/>
        <vertAlign val="superscript"/>
        <sz val="12"/>
        <rFont val="Times New Roman"/>
        <family val="1"/>
      </rPr>
      <t>@</t>
    </r>
    <r>
      <rPr>
        <b/>
        <sz val="12"/>
        <rFont val="Times New Roman"/>
        <family val="1"/>
      </rPr>
      <t>簽署</t>
    </r>
  </si>
  <si>
    <r>
      <t>獲授權人</t>
    </r>
    <r>
      <rPr>
        <b/>
        <vertAlign val="superscript"/>
        <sz val="12"/>
        <rFont val="Times New Roman"/>
        <family val="1"/>
      </rPr>
      <t>@</t>
    </r>
    <r>
      <rPr>
        <b/>
        <sz val="12"/>
        <rFont val="Times New Roman"/>
        <family val="1"/>
      </rPr>
      <t>姓名</t>
    </r>
  </si>
  <si>
    <r>
      <t>獲授權人職銜</t>
    </r>
    <r>
      <rPr>
        <sz val="10"/>
        <rFont val="Times New Roman"/>
        <family val="1"/>
      </rPr>
      <t>   </t>
    </r>
  </si>
  <si>
    <r>
      <t>Title of Authorised Person</t>
    </r>
    <r>
      <rPr>
        <sz val="10"/>
        <rFont val="Times New Roman"/>
        <family val="1"/>
      </rPr>
      <t xml:space="preserve"> :  </t>
    </r>
  </si>
  <si>
    <t>如受款人為幼稚園、小學、中學或特殊學校，須由校長簽署  If the Grantee is a kindergarten, primary school, secondary school or special school, signature of the head of the school is required</t>
  </si>
  <si>
    <t>如受款人為大專院校，須由學系 / 中心主管簽署  If the Grantee is a tertiary institution, signature of the head of the department / centre is required</t>
  </si>
  <si>
    <t>如受款人為機構，須由機構主管簽署  If the Grantee is an organisation, signature of the head of the organisation is required</t>
  </si>
  <si>
    <t>Quality Education Fund Project</t>
    <phoneticPr fontId="12" type="noConversion"/>
  </si>
  <si>
    <t>Final Financial Report (Summary)</t>
    <phoneticPr fontId="12" type="noConversion"/>
  </si>
  <si>
    <r>
      <rPr>
        <i/>
        <sz val="10"/>
        <rFont val="細明體"/>
        <family val="3"/>
        <charset val="136"/>
      </rPr>
      <t>（校長、學系</t>
    </r>
    <r>
      <rPr>
        <i/>
        <sz val="10"/>
        <rFont val="Times New Roman"/>
        <family val="1"/>
      </rPr>
      <t>/</t>
    </r>
    <r>
      <rPr>
        <i/>
        <sz val="10"/>
        <rFont val="細明體"/>
        <family val="3"/>
        <charset val="136"/>
      </rPr>
      <t>中心主管、機構主管）</t>
    </r>
    <phoneticPr fontId="12" type="noConversion"/>
  </si>
  <si>
    <r>
      <rPr>
        <b/>
        <sz val="14"/>
        <rFont val="細明體"/>
        <family val="3"/>
        <charset val="136"/>
      </rPr>
      <t>財政總結和計劃完成證明書</t>
    </r>
    <r>
      <rPr>
        <b/>
        <sz val="14"/>
        <rFont val="Times New Roman"/>
        <family val="1"/>
      </rPr>
      <t xml:space="preserve"> / </t>
    </r>
    <r>
      <rPr>
        <b/>
        <sz val="14"/>
        <rFont val="細明體"/>
        <family val="3"/>
        <charset val="136"/>
      </rPr>
      <t>聲明</t>
    </r>
    <phoneticPr fontId="12" type="noConversion"/>
  </si>
  <si>
    <t>1.</t>
    <phoneticPr fontId="12" type="noConversion"/>
  </si>
  <si>
    <t>2.</t>
    <phoneticPr fontId="12" type="noConversion"/>
  </si>
  <si>
    <t>3.</t>
    <phoneticPr fontId="12" type="noConversion"/>
  </si>
  <si>
    <t>4.</t>
    <phoneticPr fontId="12" type="noConversion"/>
  </si>
  <si>
    <t>5.</t>
    <phoneticPr fontId="12" type="noConversion"/>
  </si>
  <si>
    <t>6.</t>
    <phoneticPr fontId="12" type="noConversion"/>
  </si>
  <si>
    <t>7.</t>
    <phoneticPr fontId="12" type="noConversion"/>
  </si>
  <si>
    <t>8.</t>
    <phoneticPr fontId="12" type="noConversion"/>
  </si>
  <si>
    <t>9.</t>
    <phoneticPr fontId="12" type="noConversion"/>
  </si>
  <si>
    <t>10.</t>
    <phoneticPr fontId="12" type="noConversion"/>
  </si>
  <si>
    <t>11.</t>
  </si>
  <si>
    <t>負責人姓名                      (請註明及職銜)</t>
    <phoneticPr fontId="12" type="noConversion"/>
  </si>
  <si>
    <r>
      <t xml:space="preserve">-   </t>
    </r>
    <r>
      <rPr>
        <sz val="14"/>
        <rFont val="細明體"/>
        <family val="3"/>
        <charset val="136"/>
      </rPr>
      <t>設備</t>
    </r>
    <r>
      <rPr>
        <sz val="14"/>
        <rFont val="Times New Roman"/>
        <family val="1"/>
      </rPr>
      <t xml:space="preserve">  Equipment</t>
    </r>
    <phoneticPr fontId="12" type="noConversion"/>
  </si>
  <si>
    <t>開支</t>
    <phoneticPr fontId="12" type="noConversion"/>
  </si>
  <si>
    <t>Quality Education Fund ("QEF") Project Financial Report</t>
    <phoneticPr fontId="12" type="noConversion"/>
  </si>
  <si>
    <t xml:space="preserve">Please fill in highlighted fields only. </t>
    <phoneticPr fontId="12" type="noConversion"/>
  </si>
  <si>
    <t>Name of School / Organisation :</t>
    <phoneticPr fontId="12" type="noConversion"/>
  </si>
  <si>
    <t xml:space="preserve">Name of School /
Organisation : </t>
    <phoneticPr fontId="12" type="noConversion"/>
  </si>
  <si>
    <t>Project No. :</t>
  </si>
  <si>
    <t>Project Title :</t>
    <phoneticPr fontId="12" type="noConversion"/>
  </si>
  <si>
    <t xml:space="preserve">Project Start Date: </t>
    <phoneticPr fontId="12" type="noConversion"/>
  </si>
  <si>
    <t xml:space="preserve">Project End Date: </t>
    <phoneticPr fontId="12" type="noConversion"/>
  </si>
  <si>
    <t>Frequency of submitting financial reports</t>
    <phoneticPr fontId="12" type="noConversion"/>
  </si>
  <si>
    <t>6 months</t>
  </si>
  <si>
    <t>1 year</t>
  </si>
  <si>
    <t>Yes</t>
  </si>
  <si>
    <t>No</t>
  </si>
  <si>
    <t>Approved Budget (Please fill in the latest / revised amount, if applicable.)</t>
    <phoneticPr fontId="12" type="noConversion"/>
  </si>
  <si>
    <t>Others: Contingency (Please amend if not "Contingency")</t>
    <phoneticPr fontId="12" type="noConversion"/>
  </si>
  <si>
    <t>(For example: 2023/0001, 22/17/01, 01/17)</t>
    <phoneticPr fontId="12" type="noConversion"/>
  </si>
  <si>
    <t>According to the Schedule in the Proposal, do you need to submit the Interim Financial Report?</t>
    <phoneticPr fontId="12" type="noConversion"/>
  </si>
  <si>
    <t>(Yes / No)</t>
    <phoneticPr fontId="12" type="noConversion"/>
  </si>
  <si>
    <t>(6 months / 1 year)</t>
    <phoneticPr fontId="12" type="noConversion"/>
  </si>
  <si>
    <t>2nd Interim Financial Report</t>
    <phoneticPr fontId="12" type="noConversion"/>
  </si>
  <si>
    <t>3rd Interim Financial Report</t>
    <phoneticPr fontId="12" type="noConversion"/>
  </si>
  <si>
    <t>4th Interim Financial Report</t>
    <phoneticPr fontId="12" type="noConversion"/>
  </si>
  <si>
    <t>5th Interim Financial Report</t>
    <phoneticPr fontId="12" type="noConversion"/>
  </si>
  <si>
    <t>6th Interim Financial Report</t>
    <phoneticPr fontId="12" type="noConversion"/>
  </si>
  <si>
    <t>7th Interim Financial Report</t>
    <phoneticPr fontId="12" type="noConversion"/>
  </si>
  <si>
    <t>8th Interim Financial Report</t>
    <phoneticPr fontId="12" type="noConversion"/>
  </si>
  <si>
    <t>1. Final Financial Report (Summary) and Certificate of Completion of Project / Declaration</t>
    <phoneticPr fontId="12" type="noConversion"/>
  </si>
  <si>
    <t>2. Cheque for the return of unused funds</t>
    <phoneticPr fontId="12" type="noConversion"/>
  </si>
  <si>
    <t>Grant Released</t>
    <phoneticPr fontId="12" type="noConversion"/>
  </si>
  <si>
    <t>Staff Cost</t>
    <phoneticPr fontId="12" type="noConversion"/>
  </si>
  <si>
    <t>General Expenses</t>
    <phoneticPr fontId="12" type="noConversion"/>
  </si>
  <si>
    <t>Equipment</t>
    <phoneticPr fontId="12" type="noConversion"/>
  </si>
  <si>
    <t>Services</t>
    <phoneticPr fontId="12" type="noConversion"/>
  </si>
  <si>
    <t>Works</t>
    <phoneticPr fontId="12" type="noConversion"/>
  </si>
  <si>
    <t>1st Interim Financial Report</t>
    <phoneticPr fontId="12" type="noConversion"/>
  </si>
  <si>
    <t>Interim Financial Reports</t>
    <phoneticPr fontId="12" type="noConversion"/>
  </si>
  <si>
    <t>Certificate of Completion of Project</t>
    <phoneticPr fontId="12" type="noConversion"/>
  </si>
  <si>
    <t xml:space="preserve">From </t>
    <phoneticPr fontId="12" type="noConversion"/>
  </si>
  <si>
    <t>To</t>
    <phoneticPr fontId="12" type="noConversion"/>
  </si>
  <si>
    <t>Quality Education Fund ("QEF") Project</t>
  </si>
  <si>
    <t>For the period from#</t>
  </si>
  <si>
    <t>(dd/mm/yyyy)</t>
  </si>
  <si>
    <t>to</t>
  </si>
  <si>
    <t>Section I</t>
  </si>
  <si>
    <t>Declaration</t>
  </si>
  <si>
    <t>I declare that  –</t>
    <phoneticPr fontId="12" type="noConversion"/>
  </si>
  <si>
    <t>all the expenditure of the project was spent in accordance with the approved budget, the terms and conditions of the Grant Agreement and the directives or instructions issued by the QEF Secretariat;</t>
  </si>
  <si>
    <t>all incomes relating to the projects were reported in this Report;</t>
  </si>
  <si>
    <r>
      <t>Signature of Authorised Person</t>
    </r>
    <r>
      <rPr>
        <i/>
        <vertAlign val="superscript"/>
        <sz val="12"/>
        <rFont val="Times New Roman"/>
        <family val="1"/>
      </rPr>
      <t>@</t>
    </r>
    <phoneticPr fontId="12" type="noConversion"/>
  </si>
  <si>
    <r>
      <t>Name of Authorised Person</t>
    </r>
    <r>
      <rPr>
        <i/>
        <vertAlign val="superscript"/>
        <sz val="12"/>
        <color indexed="8"/>
        <rFont val="Times New Roman"/>
        <family val="1"/>
      </rPr>
      <t>@</t>
    </r>
    <phoneticPr fontId="12" type="noConversion"/>
  </si>
  <si>
    <t>Delete where appropriate.</t>
  </si>
  <si>
    <t>The period shall follow the report submission schedule stated in Schedule I of the QEF Agreement.  For the first Financial Report, the date shall be the project starting date.  For subsequent Financial Report, it shall be from the date immediately following the end date of the last submitted Financial Report.</t>
  </si>
  <si>
    <t xml:space="preserve">If the Grantee is a kindergarten, primary school, secondary school or special school, signature of the head of the school is required.
If the Grantee is a tertiary institution, signature of the head of the department / centre is required.  
If the Grantee is an organisation, signature of the head of the organisation is required.
</t>
    <phoneticPr fontId="12" type="noConversion"/>
  </si>
  <si>
    <t xml:space="preserve">Date:                </t>
  </si>
  <si>
    <t>1st Interim Financial Report</t>
    <phoneticPr fontId="12" type="noConversion"/>
  </si>
  <si>
    <t>2nd Interim Financial Report</t>
    <phoneticPr fontId="12" type="noConversion"/>
  </si>
  <si>
    <t>3rd Interim Financial Report</t>
    <phoneticPr fontId="12" type="noConversion"/>
  </si>
  <si>
    <t>4th Interim Financial Report</t>
    <phoneticPr fontId="12" type="noConversion"/>
  </si>
  <si>
    <t>5th Interim Financial Report</t>
    <phoneticPr fontId="12" type="noConversion"/>
  </si>
  <si>
    <t>6th Interim Financial Report</t>
    <phoneticPr fontId="12" type="noConversion"/>
  </si>
  <si>
    <t>7th Interim Financial Report</t>
    <phoneticPr fontId="12" type="noConversion"/>
  </si>
  <si>
    <t>8th Interim Financial Report</t>
    <phoneticPr fontId="12" type="noConversion"/>
  </si>
  <si>
    <t>Project No. :</t>
    <phoneticPr fontId="4" type="noConversion"/>
  </si>
  <si>
    <t>Project Title :</t>
    <phoneticPr fontId="4" type="noConversion"/>
  </si>
  <si>
    <t>For the period from</t>
    <phoneticPr fontId="4" type="noConversion"/>
  </si>
  <si>
    <t>to</t>
    <phoneticPr fontId="4" type="noConversion"/>
  </si>
  <si>
    <t>Income and Expenditure</t>
  </si>
  <si>
    <t>Items</t>
  </si>
  <si>
    <r>
      <t>Approved Budget</t>
    </r>
    <r>
      <rPr>
        <b/>
        <vertAlign val="superscript"/>
        <sz val="12"/>
        <color indexed="8"/>
        <rFont val="Times New Roman"/>
        <family val="1"/>
      </rPr>
      <t xml:space="preserve"> 1</t>
    </r>
    <phoneticPr fontId="4" type="noConversion"/>
  </si>
  <si>
    <t>Actual</t>
    <phoneticPr fontId="4" type="noConversion"/>
  </si>
  <si>
    <r>
      <t>Opening balance</t>
    </r>
    <r>
      <rPr>
        <b/>
        <vertAlign val="superscript"/>
        <sz val="12"/>
        <color indexed="8"/>
        <rFont val="Times New Roman"/>
        <family val="1"/>
      </rPr>
      <t>2</t>
    </r>
    <phoneticPr fontId="4" type="noConversion"/>
  </si>
  <si>
    <t xml:space="preserve">Amount for the period </t>
  </si>
  <si>
    <t>Closing balance</t>
  </si>
  <si>
    <t xml:space="preserve">Income </t>
  </si>
  <si>
    <t>- QEF Grant</t>
  </si>
  <si>
    <t>- Interest Earned</t>
  </si>
  <si>
    <t>- Other Income</t>
  </si>
  <si>
    <t>Total Income  :</t>
  </si>
  <si>
    <t>- Staff Cost</t>
  </si>
  <si>
    <t>- General Expenses</t>
  </si>
  <si>
    <t>- Equipment</t>
  </si>
  <si>
    <t>- Services</t>
  </si>
  <si>
    <t>- Works</t>
  </si>
  <si>
    <t xml:space="preserve">- Others (Please specify) :  </t>
    <phoneticPr fontId="4" type="noConversion"/>
  </si>
  <si>
    <t>Total Expenditure :</t>
  </si>
  <si>
    <t>Fund balance as at period end</t>
  </si>
  <si>
    <t>Total approved budget of the project.</t>
  </si>
  <si>
    <t xml:space="preserve">There is no opening balance in the first Financial Report.  For subsequent Financial Report(s), the last financial report's closing balance has to be brought forward correctly in this column. </t>
  </si>
  <si>
    <t>List out expenditure items in accordance with the approved budget.</t>
  </si>
  <si>
    <t>Return any surplus at the end of the project (i.e. unused fund) to the QEF.</t>
  </si>
  <si>
    <r>
      <t>Less : Expenditure</t>
    </r>
    <r>
      <rPr>
        <b/>
        <vertAlign val="superscript"/>
        <sz val="12"/>
        <color indexed="8"/>
        <rFont val="Times New Roman"/>
        <family val="1"/>
      </rPr>
      <t>3</t>
    </r>
    <phoneticPr fontId="4" type="noConversion"/>
  </si>
  <si>
    <r>
      <t>(Surplus</t>
    </r>
    <r>
      <rPr>
        <vertAlign val="superscript"/>
        <sz val="12"/>
        <color indexed="8"/>
        <rFont val="Times New Roman"/>
        <family val="1"/>
      </rPr>
      <t xml:space="preserve">4 </t>
    </r>
    <r>
      <rPr>
        <sz val="12"/>
        <color indexed="8"/>
        <rFont val="Times New Roman"/>
        <family val="1"/>
      </rPr>
      <t>/ (Deficit))</t>
    </r>
    <phoneticPr fontId="4" type="noConversion"/>
  </si>
  <si>
    <r>
      <t xml:space="preserve">Please submit within </t>
    </r>
    <r>
      <rPr>
        <sz val="12"/>
        <color rgb="FFFF0000"/>
        <rFont val="Times New Roman"/>
        <family val="1"/>
      </rPr>
      <t>one</t>
    </r>
    <r>
      <rPr>
        <sz val="12"/>
        <rFont val="Times New Roman"/>
        <family val="1"/>
      </rPr>
      <t xml:space="preserve"> month after the report cover period ends</t>
    </r>
    <phoneticPr fontId="12" type="noConversion"/>
  </si>
  <si>
    <r>
      <t xml:space="preserve">Please submit within </t>
    </r>
    <r>
      <rPr>
        <sz val="12"/>
        <color rgb="FFFF0000"/>
        <rFont val="Times New Roman"/>
        <family val="1"/>
      </rPr>
      <t xml:space="preserve">three </t>
    </r>
    <r>
      <rPr>
        <sz val="12"/>
        <rFont val="Times New Roman"/>
        <family val="1"/>
      </rPr>
      <t>months after the report cover period ends</t>
    </r>
    <phoneticPr fontId="12" type="noConversion"/>
  </si>
  <si>
    <t>Please submit the following documents:</t>
  </si>
  <si>
    <t>購買日期^</t>
    <phoneticPr fontId="12" type="noConversion"/>
  </si>
  <si>
    <t>Date of Purchase^</t>
    <phoneticPr fontId="12" type="noConversion"/>
  </si>
  <si>
    <t>^</t>
    <phoneticPr fontId="12" type="noConversion"/>
  </si>
  <si>
    <t>The purchase of assets should be between the project period.</t>
    <phoneticPr fontId="12" type="noConversion"/>
  </si>
  <si>
    <t>資產必須於計劃期間購買。</t>
    <phoneticPr fontId="12" type="noConversion"/>
  </si>
  <si>
    <r>
      <rPr>
        <sz val="9"/>
        <color indexed="8"/>
        <rFont val="細明體"/>
        <family val="3"/>
        <charset val="136"/>
      </rPr>
      <t xml:space="preserve">至
</t>
    </r>
    <r>
      <rPr>
        <sz val="9"/>
        <color indexed="8"/>
        <rFont val="Times New Roman"/>
        <family val="1"/>
      </rPr>
      <t>To</t>
    </r>
    <phoneticPr fontId="4" type="noConversion"/>
  </si>
  <si>
    <t>the Grantee understands and undertakes that, if there is unused fund upon the project end, a cheque / bank draft payable to “Permanent Secretary for Education Incorporated No. 6 Account (Quality Education Fund)” for refunding the unused grant shall be attached to the submitted Final Financial Report (Summary) and Certificate of Completion of Project / Declaration.</t>
    <phoneticPr fontId="12" type="noConversion"/>
  </si>
  <si>
    <t xml:space="preserve">(Please click the hyperlink below and fill in the highlighted fields. </t>
    <phoneticPr fontId="12" type="noConversion"/>
  </si>
  <si>
    <t>In case of discrepancies, please amend the report period after clicking below hyperlink.)</t>
    <phoneticPr fontId="12" type="noConversion"/>
  </si>
  <si>
    <t>The report cover period stated in the Proposal / the terms and conditions set out in the Agreement shall prevail.</t>
    <phoneticPr fontId="12" type="noConversion"/>
  </si>
  <si>
    <t xml:space="preserve">all the income and expenditure information and supporting documents (if any) provided in this Report are true and correct; </t>
    <phoneticPr fontId="12" type="noConversion"/>
  </si>
  <si>
    <t>the Grantee understands that this Report will be subject to examination by the QEF and undertakes to make appropriate adjustment in the report based on the result of such examination; and</t>
    <phoneticPr fontId="12" type="noConversion"/>
  </si>
  <si>
    <t>*(head of the school / head of department or centre / head of organisation)</t>
    <phoneticPr fontId="12" type="noConversion"/>
  </si>
  <si>
    <t>Please submit the following Interim Financial Reports and Certificate of Completion:</t>
  </si>
  <si>
    <t>3. Audited accounts of the project</t>
  </si>
  <si>
    <t>4. Agreed-upon procedures report / report of factual findings</t>
  </si>
  <si>
    <t>Assets Register (submit to your auditor for their examination)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</si>
</sst>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dd/mm/yyyy"/>
    <numFmt numFmtId="165" formatCode="[$$-404]#,##0.00_);[Red]\([$$-404]#,##0.00\)"/>
    <numFmt numFmtId="166" formatCode="0_ "/>
    <numFmt numFmtId="167" formatCode="0.00_);[Red]\(0.00\)"/>
  </numFmts>
  <fonts count="54">
    <font>
      <sz val="12"/>
      <name val="新細明體"/>
      <family val="1"/>
      <charset val="136"/>
    </font>
    <font>
      <sz val="12"/>
      <name val="新細明體"/>
      <family val="1"/>
      <charset val="136"/>
    </font>
    <font>
      <sz val="12"/>
      <color indexed="8"/>
      <name val="Calibri"/>
      <family val="2"/>
    </font>
    <font>
      <u/>
      <sz val="12"/>
      <color indexed="12"/>
      <name val="Calibri"/>
      <family val="2"/>
    </font>
    <font>
      <sz val="9"/>
      <name val="細明體"/>
      <family val="3"/>
      <charset val="136"/>
    </font>
    <font>
      <sz val="14"/>
      <color indexed="8"/>
      <name val="Times New Roman"/>
      <family val="1"/>
    </font>
    <font>
      <b/>
      <i/>
      <sz val="12"/>
      <color indexed="12"/>
      <name val="Times New Roman"/>
      <family val="1"/>
    </font>
    <font>
      <sz val="12"/>
      <color indexed="8"/>
      <name val="Times New Roman"/>
      <family val="1"/>
    </font>
    <font>
      <b/>
      <sz val="12"/>
      <color indexed="8"/>
      <name val="Times New Roman"/>
      <family val="1"/>
    </font>
    <font>
      <b/>
      <vertAlign val="superscript"/>
      <sz val="12"/>
      <color indexed="8"/>
      <name val="Times New Roman"/>
      <family val="1"/>
    </font>
    <font>
      <b/>
      <vertAlign val="superscript"/>
      <sz val="12"/>
      <color indexed="8"/>
      <name val="Arial"/>
      <family val="2"/>
    </font>
    <font>
      <sz val="12"/>
      <name val="Times New Roman"/>
      <family val="1"/>
    </font>
    <font>
      <sz val="9"/>
      <name val="新細明體"/>
      <family val="1"/>
      <charset val="136"/>
    </font>
    <font>
      <b/>
      <sz val="14"/>
      <name val="Times New Roman"/>
      <family val="1"/>
    </font>
    <font>
      <sz val="14"/>
      <name val="Times New Roman"/>
      <family val="1"/>
    </font>
    <font>
      <sz val="14"/>
      <name val="新細明體"/>
      <family val="1"/>
      <charset val="136"/>
    </font>
    <font>
      <b/>
      <sz val="14"/>
      <name val="細明體"/>
      <family val="3"/>
      <charset val="136"/>
    </font>
    <font>
      <sz val="11"/>
      <name val="新細明體"/>
      <family val="1"/>
      <charset val="136"/>
    </font>
    <font>
      <sz val="11"/>
      <name val="Times New Roman"/>
      <family val="1"/>
    </font>
    <font>
      <b/>
      <sz val="12"/>
      <name val="新細明體"/>
      <family val="1"/>
      <charset val="136"/>
    </font>
    <font>
      <b/>
      <sz val="12"/>
      <name val="Times New Roman"/>
      <family val="1"/>
    </font>
    <font>
      <b/>
      <sz val="14"/>
      <name val="新細明體"/>
      <family val="1"/>
      <charset val="136"/>
    </font>
    <font>
      <b/>
      <vertAlign val="superscript"/>
      <sz val="14"/>
      <name val="Times New Roman"/>
      <family val="1"/>
    </font>
    <font>
      <sz val="14"/>
      <name val="細明體"/>
      <family val="3"/>
      <charset val="136"/>
    </font>
    <font>
      <i/>
      <sz val="9"/>
      <name val="Times New Roman"/>
      <family val="1"/>
    </font>
    <font>
      <i/>
      <sz val="9"/>
      <name val="新細明體"/>
      <family val="1"/>
      <charset val="136"/>
    </font>
    <font>
      <sz val="11"/>
      <name val="細明體"/>
      <family val="3"/>
      <charset val="136"/>
    </font>
    <font>
      <sz val="10"/>
      <name val="新細明體"/>
      <family val="1"/>
      <charset val="136"/>
    </font>
    <font>
      <sz val="8"/>
      <name val="新細明體"/>
      <family val="1"/>
      <charset val="136"/>
    </font>
    <font>
      <sz val="7"/>
      <name val="Times New Roman"/>
      <family val="1"/>
    </font>
    <font>
      <sz val="8"/>
      <name val="Times New Roman"/>
      <family val="1"/>
    </font>
    <font>
      <b/>
      <sz val="10"/>
      <name val="Times New Roman"/>
      <family val="1"/>
    </font>
    <font>
      <sz val="10"/>
      <name val="Times New Roman"/>
      <family val="1"/>
    </font>
    <font>
      <b/>
      <vertAlign val="superscript"/>
      <sz val="12"/>
      <name val="Times New Roman"/>
      <family val="1"/>
    </font>
    <font>
      <sz val="14"/>
      <color indexed="8"/>
      <name val="Calibri"/>
      <family val="1"/>
      <charset val="136"/>
      <scheme val="minor"/>
    </font>
    <font>
      <sz val="14"/>
      <name val="Calibri"/>
      <family val="1"/>
      <charset val="136"/>
      <scheme val="minor"/>
    </font>
    <font>
      <sz val="12"/>
      <name val="Calibri"/>
      <family val="1"/>
      <charset val="136"/>
      <scheme val="minor"/>
    </font>
    <font>
      <i/>
      <sz val="10"/>
      <name val="Times New Roman"/>
      <family val="1"/>
    </font>
    <font>
      <i/>
      <sz val="10"/>
      <name val="細明體"/>
      <family val="3"/>
      <charset val="136"/>
    </font>
    <font>
      <b/>
      <sz val="18"/>
      <name val="Times New Roman"/>
      <family val="1"/>
    </font>
    <font>
      <b/>
      <sz val="14"/>
      <color rgb="FFFF0000"/>
      <name val="Times New Roman"/>
      <family val="1"/>
    </font>
    <font>
      <sz val="12"/>
      <color theme="0"/>
      <name val="Times New Roman"/>
      <family val="1"/>
    </font>
    <font>
      <b/>
      <u/>
      <sz val="12"/>
      <name val="Times New Roman"/>
      <family val="1"/>
    </font>
    <font>
      <u/>
      <sz val="12"/>
      <color rgb="FF0070C0"/>
      <name val="Times New Roman"/>
      <family val="1"/>
    </font>
    <font>
      <sz val="12"/>
      <color rgb="FFFF0000"/>
      <name val="Times New Roman"/>
      <family val="1"/>
    </font>
    <font>
      <sz val="12"/>
      <color rgb="FF0070C0"/>
      <name val="Times New Roman"/>
      <family val="1"/>
    </font>
    <font>
      <i/>
      <sz val="12"/>
      <color indexed="8"/>
      <name val="Times New Roman"/>
      <family val="1"/>
    </font>
    <font>
      <i/>
      <sz val="12"/>
      <name val="Times New Roman"/>
      <family val="1"/>
    </font>
    <font>
      <i/>
      <vertAlign val="superscript"/>
      <sz val="12"/>
      <name val="Times New Roman"/>
      <family val="1"/>
    </font>
    <font>
      <i/>
      <vertAlign val="superscript"/>
      <sz val="12"/>
      <color indexed="8"/>
      <name val="Times New Roman"/>
      <family val="1"/>
    </font>
    <font>
      <vertAlign val="superscript"/>
      <sz val="12"/>
      <color indexed="8"/>
      <name val="Times New Roman"/>
      <family val="1"/>
    </font>
    <font>
      <sz val="9"/>
      <color indexed="8"/>
      <name val="細明體"/>
      <family val="3"/>
      <charset val="136"/>
    </font>
    <font>
      <sz val="9"/>
      <color indexed="8"/>
      <name val="Times New Roman"/>
      <family val="1"/>
    </font>
    <font>
      <b/>
      <sz val="12"/>
      <color theme="0"/>
      <name val="Times New Roman"/>
      <family val="1"/>
    </font>
  </fonts>
  <fills count="3">
    <fill>
      <patternFill patternType="none"/>
    </fill>
    <fill>
      <patternFill patternType="gray125"/>
    </fill>
    <fill>
      <patternFill patternType="solid">
        <fgColor rgb="FFFFFF99"/>
        <bgColor indexed="64"/>
      </patternFill>
    </fill>
  </fills>
  <borders count="36">
    <border>
      <left/>
      <right/>
      <top/>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style="thin">
        <color indexed="64"/>
      </top>
      <bottom style="double">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medium">
        <color indexed="64"/>
      </top>
      <bottom style="mediumDashed">
        <color indexed="64"/>
      </bottom>
      <diagonal/>
    </border>
    <border>
      <left/>
      <right/>
      <top style="medium">
        <color indexed="64"/>
      </top>
      <bottom style="mediumDashed">
        <color indexed="64"/>
      </bottom>
      <diagonal/>
    </border>
    <border>
      <left/>
      <right style="medium">
        <color indexed="64"/>
      </right>
      <top style="medium">
        <color indexed="64"/>
      </top>
      <bottom style="mediumDashed">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s>
  <cellStyleXfs count="5">
    <xf numFmtId="0" fontId="0" fillId="0" borderId="0">
      <alignment vertical="center"/>
    </xf>
    <xf numFmtId="43" fontId="1" fillId="0" borderId="0" applyFont="0" applyFill="0" applyBorder="0" applyAlignment="0" applyProtection="0">
      <alignment vertical="center"/>
    </xf>
    <xf numFmtId="0" fontId="3" fillId="0" borderId="0" applyNumberFormat="0" applyFill="0" applyBorder="0" applyAlignment="0" applyProtection="0"/>
    <xf numFmtId="0" fontId="1" fillId="0" borderId="0"/>
    <xf numFmtId="0" fontId="2" fillId="0" borderId="0"/>
  </cellStyleXfs>
  <cellXfs count="460">
    <xf numFmtId="0" fontId="0" fillId="0" borderId="0" xfId="0">
      <alignment vertical="center"/>
    </xf>
    <xf numFmtId="0" fontId="0" fillId="0" borderId="0" xfId="0" applyFont="1" applyAlignment="1">
      <alignment vertical="center"/>
    </xf>
    <xf numFmtId="0" fontId="11" fillId="0" borderId="1" xfId="0" applyFont="1" applyBorder="1" applyAlignment="1">
      <alignment horizontal="center" vertical="top" wrapText="1"/>
    </xf>
    <xf numFmtId="0" fontId="0" fillId="0" borderId="0" xfId="0" applyAlignment="1">
      <alignment vertical="center"/>
    </xf>
    <xf numFmtId="0" fontId="11" fillId="0" borderId="0" xfId="0" applyFont="1" applyAlignment="1">
      <alignment vertical="center" wrapText="1"/>
    </xf>
    <xf numFmtId="0" fontId="14" fillId="0" borderId="0" xfId="0" applyFont="1">
      <alignment vertical="center"/>
    </xf>
    <xf numFmtId="0" fontId="20" fillId="0" borderId="0" xfId="0" applyFont="1" applyBorder="1" applyAlignment="1">
      <alignment horizontal="justify" wrapText="1"/>
    </xf>
    <xf numFmtId="0" fontId="11" fillId="0" borderId="0" xfId="0" applyFont="1" applyAlignment="1">
      <alignment horizontal="justify" wrapText="1"/>
    </xf>
    <xf numFmtId="0" fontId="11" fillId="0" borderId="0" xfId="0" applyFont="1" applyAlignment="1"/>
    <xf numFmtId="0" fontId="0" fillId="0" borderId="0" xfId="0" applyFont="1" applyAlignment="1"/>
    <xf numFmtId="0" fontId="13" fillId="0" borderId="0" xfId="0" applyFont="1" applyBorder="1" applyAlignment="1">
      <alignment horizontal="center" vertical="center"/>
    </xf>
    <xf numFmtId="0" fontId="14" fillId="0" borderId="0" xfId="0" applyFont="1" applyAlignment="1">
      <alignment vertical="center"/>
    </xf>
    <xf numFmtId="0" fontId="14" fillId="0" borderId="0" xfId="0" applyFont="1" applyBorder="1" applyAlignment="1">
      <alignment horizontal="justify" vertical="center"/>
    </xf>
    <xf numFmtId="0" fontId="14" fillId="0" borderId="0" xfId="0" applyFont="1" applyBorder="1" applyAlignment="1">
      <alignment vertical="center"/>
    </xf>
    <xf numFmtId="0" fontId="13" fillId="0" borderId="0" xfId="0" applyFont="1" applyBorder="1" applyAlignment="1">
      <alignment vertical="center"/>
    </xf>
    <xf numFmtId="0" fontId="14" fillId="0" borderId="0" xfId="0" applyFont="1" applyAlignment="1"/>
    <xf numFmtId="0" fontId="0" fillId="0" borderId="0" xfId="0" applyAlignment="1"/>
    <xf numFmtId="0" fontId="11" fillId="0" borderId="0" xfId="0" applyFont="1" applyBorder="1" applyAlignment="1">
      <alignment vertical="center"/>
    </xf>
    <xf numFmtId="0" fontId="11" fillId="0" borderId="0" xfId="0" applyFont="1">
      <alignment vertical="center"/>
    </xf>
    <xf numFmtId="0" fontId="0" fillId="0" borderId="0" xfId="0" applyFont="1">
      <alignment vertical="center"/>
    </xf>
    <xf numFmtId="0" fontId="0" fillId="0" borderId="0" xfId="0" applyBorder="1" applyAlignment="1"/>
    <xf numFmtId="0" fontId="15" fillId="0" borderId="0" xfId="0" applyFont="1">
      <alignment vertical="center"/>
    </xf>
    <xf numFmtId="0" fontId="15" fillId="0" borderId="0" xfId="0" applyFont="1" applyBorder="1" applyAlignment="1">
      <alignment vertical="center" wrapText="1"/>
    </xf>
    <xf numFmtId="0" fontId="15" fillId="0" borderId="0" xfId="0" applyFont="1" applyBorder="1">
      <alignment vertical="center"/>
    </xf>
    <xf numFmtId="0" fontId="11" fillId="0" borderId="0" xfId="0" applyFont="1" applyAlignment="1">
      <alignment horizontal="right" vertical="center"/>
    </xf>
    <xf numFmtId="0" fontId="0" fillId="0" borderId="0" xfId="0" applyAlignment="1">
      <alignment vertical="top"/>
    </xf>
    <xf numFmtId="0" fontId="18" fillId="0" borderId="1" xfId="0" applyFont="1" applyBorder="1" applyAlignment="1">
      <alignment horizontal="center" vertical="top" wrapText="1"/>
    </xf>
    <xf numFmtId="0" fontId="18" fillId="0" borderId="0" xfId="0" applyFont="1" applyBorder="1" applyAlignment="1">
      <alignment horizontal="right" wrapText="1"/>
    </xf>
    <xf numFmtId="0" fontId="14" fillId="0" borderId="6" xfId="0" applyFont="1" applyBorder="1" applyAlignment="1">
      <alignment horizontal="center" vertical="center" wrapText="1"/>
    </xf>
    <xf numFmtId="0" fontId="26" fillId="0" borderId="0" xfId="0" applyFont="1" applyBorder="1" applyAlignment="1">
      <alignment horizontal="center" wrapText="1"/>
    </xf>
    <xf numFmtId="0" fontId="17" fillId="0" borderId="0" xfId="0" applyFont="1" applyBorder="1" applyAlignment="1">
      <alignment horizontal="left"/>
    </xf>
    <xf numFmtId="0" fontId="18" fillId="0" borderId="0" xfId="0" applyFont="1" applyAlignment="1">
      <alignment horizontal="right"/>
    </xf>
    <xf numFmtId="0" fontId="0" fillId="0" borderId="9" xfId="0" applyFont="1" applyBorder="1" applyAlignment="1">
      <alignment horizontal="center" vertical="top" wrapText="1"/>
    </xf>
    <xf numFmtId="0" fontId="0" fillId="0" borderId="1" xfId="0" applyFont="1" applyBorder="1" applyAlignment="1">
      <alignment horizontal="center" vertical="top" wrapText="1"/>
    </xf>
    <xf numFmtId="0" fontId="24" fillId="0" borderId="1" xfId="0" applyFont="1" applyBorder="1" applyAlignment="1">
      <alignment horizontal="center" vertical="top" wrapText="1"/>
    </xf>
    <xf numFmtId="40" fontId="14" fillId="0" borderId="10" xfId="0" applyNumberFormat="1" applyFont="1" applyBorder="1" applyAlignment="1">
      <alignment horizontal="right" vertical="center" wrapText="1"/>
    </xf>
    <xf numFmtId="0" fontId="11" fillId="0" borderId="0" xfId="0" applyFont="1" applyBorder="1" applyAlignment="1">
      <alignment vertical="center" wrapText="1"/>
    </xf>
    <xf numFmtId="0" fontId="11" fillId="0" borderId="0" xfId="0" applyFont="1" applyFill="1" applyBorder="1" applyAlignment="1">
      <alignment horizontal="left" vertical="top"/>
    </xf>
    <xf numFmtId="0" fontId="11" fillId="0" borderId="0" xfId="0" applyFont="1" applyFill="1" applyBorder="1" applyAlignment="1">
      <alignment vertical="center"/>
    </xf>
    <xf numFmtId="0" fontId="5" fillId="0" borderId="8" xfId="4" applyFont="1" applyFill="1" applyBorder="1" applyAlignment="1">
      <alignment horizontal="left" vertical="center"/>
    </xf>
    <xf numFmtId="0" fontId="5" fillId="0" borderId="3" xfId="4" applyFont="1" applyFill="1" applyBorder="1" applyAlignment="1">
      <alignment vertical="center"/>
    </xf>
    <xf numFmtId="164" fontId="5" fillId="0" borderId="7" xfId="4" applyNumberFormat="1" applyFont="1" applyFill="1" applyBorder="1" applyAlignment="1">
      <alignment horizontal="center" vertical="center"/>
    </xf>
    <xf numFmtId="164" fontId="5" fillId="0" borderId="2" xfId="4" applyNumberFormat="1" applyFont="1" applyFill="1" applyBorder="1" applyAlignment="1">
      <alignment horizontal="center" vertical="center"/>
    </xf>
    <xf numFmtId="4" fontId="14" fillId="2" borderId="6" xfId="0" applyNumberFormat="1" applyFont="1" applyFill="1" applyBorder="1" applyAlignment="1">
      <alignment vertical="center" wrapText="1"/>
    </xf>
    <xf numFmtId="0" fontId="14" fillId="2" borderId="6" xfId="0" applyFont="1" applyFill="1" applyBorder="1" applyAlignment="1">
      <alignment horizontal="center" vertical="center" wrapText="1"/>
    </xf>
    <xf numFmtId="164" fontId="14" fillId="2" borderId="6" xfId="0" applyNumberFormat="1" applyFont="1" applyFill="1" applyBorder="1" applyAlignment="1">
      <alignment horizontal="center" vertical="center" wrapText="1"/>
    </xf>
    <xf numFmtId="0" fontId="14" fillId="2" borderId="6" xfId="0" applyFont="1" applyFill="1" applyBorder="1" applyAlignment="1">
      <alignment horizontal="left" vertical="center" wrapText="1"/>
    </xf>
    <xf numFmtId="0" fontId="35" fillId="2" borderId="6" xfId="0" applyFont="1" applyFill="1" applyBorder="1" applyAlignment="1">
      <alignment horizontal="left" vertical="center" wrapText="1"/>
    </xf>
    <xf numFmtId="0" fontId="35" fillId="2" borderId="6" xfId="0" applyFont="1" applyFill="1" applyBorder="1" applyAlignment="1">
      <alignment horizontal="center" vertical="center" wrapText="1"/>
    </xf>
    <xf numFmtId="0" fontId="35" fillId="2" borderId="6" xfId="0" applyFont="1" applyFill="1" applyBorder="1" applyAlignment="1">
      <alignment vertical="center" wrapText="1"/>
    </xf>
    <xf numFmtId="0" fontId="7" fillId="0" borderId="0" xfId="0" applyFont="1" applyAlignment="1">
      <alignment vertical="top"/>
    </xf>
    <xf numFmtId="0" fontId="7" fillId="0" borderId="0" xfId="0" applyFont="1" applyAlignment="1">
      <alignment vertical="top" wrapText="1"/>
    </xf>
    <xf numFmtId="0" fontId="11" fillId="0" borderId="0" xfId="0" applyFont="1" applyAlignment="1">
      <alignment vertical="center"/>
    </xf>
    <xf numFmtId="40" fontId="0" fillId="0" borderId="0" xfId="0" applyNumberFormat="1">
      <alignment vertical="center"/>
    </xf>
    <xf numFmtId="14" fontId="11" fillId="2" borderId="0" xfId="0" applyNumberFormat="1" applyFont="1" applyFill="1" applyAlignment="1" applyProtection="1">
      <alignment horizontal="center" vertical="center"/>
      <protection locked="0"/>
    </xf>
    <xf numFmtId="0" fontId="11" fillId="2" borderId="0" xfId="0" applyFont="1" applyFill="1" applyAlignment="1" applyProtection="1">
      <alignment horizontal="center" vertical="center"/>
      <protection locked="0"/>
    </xf>
    <xf numFmtId="43" fontId="11" fillId="2" borderId="0" xfId="1" applyFont="1" applyFill="1" applyProtection="1">
      <alignment vertical="center"/>
      <protection locked="0"/>
    </xf>
    <xf numFmtId="0" fontId="11" fillId="2" borderId="0" xfId="0" applyFont="1" applyFill="1" applyProtection="1">
      <alignment vertical="center"/>
      <protection locked="0"/>
    </xf>
    <xf numFmtId="0" fontId="43" fillId="0" borderId="0" xfId="0" applyFont="1" applyFill="1" applyProtection="1">
      <alignment vertical="center"/>
      <protection hidden="1"/>
    </xf>
    <xf numFmtId="0" fontId="11" fillId="0" borderId="0" xfId="0" applyFont="1" applyFill="1" applyProtection="1">
      <alignment vertical="center"/>
      <protection hidden="1"/>
    </xf>
    <xf numFmtId="0" fontId="7" fillId="0" borderId="0" xfId="0" applyFont="1" applyBorder="1" applyAlignment="1">
      <alignment horizontal="center" vertical="center"/>
    </xf>
    <xf numFmtId="0" fontId="46" fillId="0" borderId="0" xfId="0" applyFont="1" applyFill="1" applyAlignment="1">
      <alignment horizontal="center" vertical="top"/>
    </xf>
    <xf numFmtId="0" fontId="20" fillId="0" borderId="0" xfId="0" applyFont="1" applyAlignment="1">
      <alignment horizontal="right" vertical="center"/>
    </xf>
    <xf numFmtId="0" fontId="7" fillId="0" borderId="2" xfId="0" applyFont="1" applyFill="1" applyBorder="1" applyAlignment="1">
      <alignment horizontal="left" vertical="center"/>
    </xf>
    <xf numFmtId="0" fontId="7" fillId="0" borderId="0" xfId="0" applyFont="1" applyAlignment="1">
      <alignment vertical="center"/>
    </xf>
    <xf numFmtId="164" fontId="7" fillId="0" borderId="2" xfId="0" applyNumberFormat="1" applyFont="1" applyFill="1" applyBorder="1" applyAlignment="1">
      <alignment horizontal="center" vertical="center"/>
    </xf>
    <xf numFmtId="0" fontId="46" fillId="0" borderId="5" xfId="0" applyFont="1" applyBorder="1" applyAlignment="1">
      <alignment horizontal="justify" vertical="center"/>
    </xf>
    <xf numFmtId="0" fontId="46" fillId="0" borderId="5" xfId="0" applyFont="1" applyBorder="1" applyAlignment="1">
      <alignment horizontal="center" vertical="top"/>
    </xf>
    <xf numFmtId="0" fontId="46" fillId="0" borderId="5"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top"/>
    </xf>
    <xf numFmtId="0" fontId="7" fillId="0" borderId="0" xfId="0" applyFont="1" applyAlignment="1"/>
    <xf numFmtId="0" fontId="47" fillId="0" borderId="0" xfId="0" applyFont="1" applyAlignment="1">
      <alignment horizontal="right" vertical="center"/>
    </xf>
    <xf numFmtId="0" fontId="7" fillId="0" borderId="0" xfId="0" applyFont="1" applyAlignment="1">
      <alignment horizontal="right" vertical="center"/>
    </xf>
    <xf numFmtId="14" fontId="7" fillId="2" borderId="2" xfId="0" applyNumberFormat="1" applyFont="1" applyFill="1" applyBorder="1" applyAlignment="1">
      <alignment horizontal="center" vertical="center"/>
    </xf>
    <xf numFmtId="0" fontId="46" fillId="0" borderId="0" xfId="0" applyFont="1" applyAlignment="1">
      <alignment horizontal="right" vertical="center"/>
    </xf>
    <xf numFmtId="0" fontId="46" fillId="0" borderId="0" xfId="0" applyFont="1" applyBorder="1" applyAlignment="1">
      <alignment horizontal="center" vertical="top"/>
    </xf>
    <xf numFmtId="0" fontId="0" fillId="0" borderId="0" xfId="0" applyAlignment="1">
      <alignment vertical="center"/>
    </xf>
    <xf numFmtId="0" fontId="19" fillId="0" borderId="0" xfId="0" applyFont="1" applyAlignment="1">
      <alignment horizontal="center" vertical="center"/>
    </xf>
    <xf numFmtId="0" fontId="18" fillId="0" borderId="0" xfId="0" applyFont="1" applyAlignment="1">
      <alignment vertical="top" wrapText="1"/>
    </xf>
    <xf numFmtId="0" fontId="17" fillId="0" borderId="0" xfId="0" applyFont="1" applyAlignment="1">
      <alignment vertical="top"/>
    </xf>
    <xf numFmtId="0" fontId="0" fillId="0" borderId="0" xfId="0" applyAlignment="1">
      <alignment horizontal="center" vertical="center"/>
    </xf>
    <xf numFmtId="0" fontId="0" fillId="0" borderId="0" xfId="0" applyFont="1" applyAlignment="1">
      <alignment horizontal="right" vertical="center"/>
    </xf>
    <xf numFmtId="0" fontId="17" fillId="0" borderId="0" xfId="0" applyFont="1">
      <alignment vertical="center"/>
    </xf>
    <xf numFmtId="0" fontId="18" fillId="0" borderId="0" xfId="0" applyFont="1">
      <alignment vertical="center"/>
    </xf>
    <xf numFmtId="0" fontId="52" fillId="0" borderId="2" xfId="0" applyFont="1" applyFill="1" applyBorder="1" applyAlignment="1">
      <alignment horizontal="center" vertical="center" wrapText="1"/>
    </xf>
    <xf numFmtId="0" fontId="20" fillId="0" borderId="0" xfId="0" applyFont="1" applyProtection="1">
      <alignment vertical="center"/>
      <protection hidden="1"/>
    </xf>
    <xf numFmtId="0" fontId="39" fillId="0" borderId="0" xfId="0" applyFont="1" applyProtection="1">
      <alignment vertical="center"/>
      <protection hidden="1"/>
    </xf>
    <xf numFmtId="0" fontId="11" fillId="0" borderId="0" xfId="0" applyFont="1" applyProtection="1">
      <alignment vertical="center"/>
      <protection hidden="1"/>
    </xf>
    <xf numFmtId="0" fontId="40" fillId="2" borderId="0" xfId="0" applyFont="1" applyFill="1" applyProtection="1">
      <alignment vertical="center"/>
      <protection hidden="1"/>
    </xf>
    <xf numFmtId="0" fontId="11" fillId="2" borderId="0" xfId="0" applyFont="1" applyFill="1" applyProtection="1">
      <alignment vertical="center"/>
      <protection hidden="1"/>
    </xf>
    <xf numFmtId="0" fontId="13" fillId="0" borderId="0" xfId="0" applyFont="1" applyFill="1" applyProtection="1">
      <alignment vertical="center"/>
      <protection hidden="1"/>
    </xf>
    <xf numFmtId="0" fontId="20" fillId="0" borderId="0" xfId="0" quotePrefix="1" applyFont="1" applyProtection="1">
      <alignment vertical="center"/>
      <protection hidden="1"/>
    </xf>
    <xf numFmtId="0" fontId="20" fillId="0" borderId="0" xfId="0" applyFont="1" applyFill="1" applyProtection="1">
      <alignment vertical="center"/>
      <protection hidden="1"/>
    </xf>
    <xf numFmtId="0" fontId="41" fillId="0" borderId="0" xfId="0" applyFont="1" applyProtection="1">
      <alignment vertical="center"/>
      <protection hidden="1"/>
    </xf>
    <xf numFmtId="14" fontId="42" fillId="0" borderId="0" xfId="0" applyNumberFormat="1" applyFont="1" applyProtection="1">
      <alignment vertical="center"/>
      <protection hidden="1"/>
    </xf>
    <xf numFmtId="14" fontId="11" fillId="0" borderId="0" xfId="0" applyNumberFormat="1" applyFont="1" applyProtection="1">
      <alignment vertical="center"/>
      <protection hidden="1"/>
    </xf>
    <xf numFmtId="167" fontId="11" fillId="0" borderId="0" xfId="0" applyNumberFormat="1" applyFont="1" applyProtection="1">
      <alignment vertical="center"/>
      <protection hidden="1"/>
    </xf>
    <xf numFmtId="43" fontId="11" fillId="0" borderId="0" xfId="1" applyFont="1" applyFill="1" applyProtection="1">
      <alignment vertical="center"/>
      <protection hidden="1"/>
    </xf>
    <xf numFmtId="167" fontId="11" fillId="0" borderId="0" xfId="0" applyNumberFormat="1" applyFont="1" applyFill="1" applyProtection="1">
      <alignment vertical="center"/>
      <protection hidden="1"/>
    </xf>
    <xf numFmtId="43" fontId="11" fillId="0" borderId="10" xfId="1" applyFont="1" applyFill="1" applyBorder="1" applyProtection="1">
      <alignment vertical="center"/>
      <protection hidden="1"/>
    </xf>
    <xf numFmtId="0" fontId="11" fillId="0" borderId="0" xfId="0" applyFont="1" applyAlignment="1" applyProtection="1">
      <alignment horizontal="center" vertical="center"/>
      <protection hidden="1"/>
    </xf>
    <xf numFmtId="14" fontId="11" fillId="0" borderId="0" xfId="0" applyNumberFormat="1" applyFont="1" applyAlignment="1" applyProtection="1">
      <alignment horizontal="center" vertical="center"/>
      <protection hidden="1"/>
    </xf>
    <xf numFmtId="0" fontId="11" fillId="0" borderId="4" xfId="0" applyFont="1" applyBorder="1" applyProtection="1">
      <alignment vertical="center"/>
      <protection hidden="1"/>
    </xf>
    <xf numFmtId="0" fontId="11" fillId="0" borderId="34" xfId="0" applyFont="1" applyBorder="1" applyProtection="1">
      <alignment vertical="center"/>
      <protection hidden="1"/>
    </xf>
    <xf numFmtId="0" fontId="11" fillId="0" borderId="8" xfId="0" applyFont="1" applyBorder="1" applyProtection="1">
      <alignment vertical="center"/>
      <protection hidden="1"/>
    </xf>
    <xf numFmtId="0" fontId="11" fillId="0" borderId="3" xfId="0" applyFont="1" applyBorder="1" applyProtection="1">
      <alignment vertical="center"/>
      <protection hidden="1"/>
    </xf>
    <xf numFmtId="0" fontId="11" fillId="0" borderId="32" xfId="0" applyFont="1" applyBorder="1" applyProtection="1">
      <alignment vertical="center"/>
      <protection hidden="1"/>
    </xf>
    <xf numFmtId="0" fontId="11" fillId="0" borderId="30" xfId="0" applyFont="1" applyBorder="1" applyProtection="1">
      <alignment vertical="center"/>
      <protection hidden="1"/>
    </xf>
    <xf numFmtId="0" fontId="11" fillId="0" borderId="0" xfId="0" applyFont="1" applyBorder="1" applyProtection="1">
      <alignment vertical="center"/>
      <protection hidden="1"/>
    </xf>
    <xf numFmtId="0" fontId="11" fillId="0" borderId="31" xfId="0" applyFont="1" applyBorder="1" applyProtection="1">
      <alignment vertical="center"/>
      <protection hidden="1"/>
    </xf>
    <xf numFmtId="0" fontId="11" fillId="0" borderId="7" xfId="0" applyFont="1" applyBorder="1" applyAlignment="1" applyProtection="1">
      <alignment vertical="center"/>
      <protection hidden="1"/>
    </xf>
    <xf numFmtId="0" fontId="11" fillId="0" borderId="2" xfId="0" applyFont="1" applyBorder="1" applyProtection="1">
      <alignment vertical="center"/>
      <protection hidden="1"/>
    </xf>
    <xf numFmtId="0" fontId="11" fillId="0" borderId="26" xfId="0" applyFont="1" applyBorder="1" applyProtection="1">
      <alignment vertical="center"/>
      <protection hidden="1"/>
    </xf>
    <xf numFmtId="0" fontId="11" fillId="0" borderId="0" xfId="0" applyFont="1" applyAlignment="1" applyProtection="1">
      <alignment vertical="center" wrapText="1"/>
      <protection hidden="1"/>
    </xf>
    <xf numFmtId="0" fontId="43" fillId="2" borderId="0" xfId="2" applyFont="1" applyFill="1" applyAlignment="1" applyProtection="1">
      <alignment vertical="center"/>
      <protection locked="0"/>
    </xf>
    <xf numFmtId="0" fontId="45" fillId="2" borderId="0" xfId="0" applyFont="1" applyFill="1" applyProtection="1">
      <alignment vertical="center"/>
      <protection locked="0"/>
    </xf>
    <xf numFmtId="0" fontId="53" fillId="0" borderId="0" xfId="0" applyFont="1" applyAlignment="1" applyProtection="1">
      <alignment horizontal="center" vertical="center"/>
      <protection hidden="1"/>
    </xf>
    <xf numFmtId="0" fontId="11" fillId="2" borderId="0" xfId="0" applyFont="1" applyFill="1" applyAlignment="1" applyProtection="1">
      <alignment vertical="center"/>
      <protection hidden="1"/>
    </xf>
    <xf numFmtId="4" fontId="14" fillId="0" borderId="6" xfId="0" applyNumberFormat="1" applyFont="1" applyFill="1" applyBorder="1" applyAlignment="1">
      <alignment horizontal="right" vertical="center" wrapText="1"/>
    </xf>
    <xf numFmtId="0" fontId="11" fillId="0" borderId="0" xfId="0" applyFont="1" applyAlignment="1" applyProtection="1">
      <alignment vertical="center"/>
      <protection hidden="1"/>
    </xf>
    <xf numFmtId="0" fontId="20" fillId="0" borderId="0" xfId="0" applyFont="1" applyAlignment="1" applyProtection="1">
      <alignment vertical="top"/>
      <protection hidden="1"/>
    </xf>
    <xf numFmtId="0" fontId="7" fillId="0" borderId="0" xfId="4" applyFont="1" applyAlignment="1" applyProtection="1">
      <protection locked="0"/>
    </xf>
    <xf numFmtId="0" fontId="7" fillId="0" borderId="0" xfId="4" applyFont="1" applyBorder="1" applyProtection="1">
      <protection locked="0"/>
    </xf>
    <xf numFmtId="40" fontId="7" fillId="0" borderId="0" xfId="4" applyNumberFormat="1" applyFont="1" applyBorder="1" applyProtection="1">
      <protection locked="0"/>
    </xf>
    <xf numFmtId="40" fontId="7" fillId="0" borderId="0" xfId="4" applyNumberFormat="1" applyFont="1" applyBorder="1" applyAlignment="1" applyProtection="1">
      <alignment horizontal="right" indent="1"/>
      <protection locked="0"/>
    </xf>
    <xf numFmtId="0" fontId="7" fillId="0" borderId="0" xfId="4" applyFont="1" applyProtection="1">
      <protection locked="0"/>
    </xf>
    <xf numFmtId="0" fontId="7" fillId="0" borderId="0" xfId="4" applyFont="1" applyFill="1" applyAlignment="1" applyProtection="1">
      <protection locked="0"/>
    </xf>
    <xf numFmtId="0" fontId="7" fillId="0" borderId="0" xfId="4" applyFont="1" applyFill="1" applyBorder="1" applyProtection="1">
      <protection locked="0"/>
    </xf>
    <xf numFmtId="40" fontId="7" fillId="0" borderId="0" xfId="4" applyNumberFormat="1" applyFont="1" applyFill="1" applyBorder="1" applyProtection="1">
      <protection locked="0"/>
    </xf>
    <xf numFmtId="0" fontId="6" fillId="0" borderId="0" xfId="3" applyFont="1" applyFill="1" applyAlignment="1" applyProtection="1">
      <alignment vertical="top"/>
      <protection locked="0"/>
    </xf>
    <xf numFmtId="0" fontId="7" fillId="0" borderId="0" xfId="4" applyFont="1" applyFill="1" applyProtection="1">
      <protection locked="0"/>
    </xf>
    <xf numFmtId="0" fontId="7" fillId="0" borderId="0" xfId="4" applyFont="1" applyFill="1" applyAlignment="1" applyProtection="1">
      <alignment vertical="center"/>
      <protection locked="0"/>
    </xf>
    <xf numFmtId="0" fontId="7" fillId="0" borderId="0" xfId="4" applyFont="1" applyFill="1" applyBorder="1" applyAlignment="1" applyProtection="1">
      <alignment horizontal="left" vertical="center"/>
      <protection locked="0"/>
    </xf>
    <xf numFmtId="0" fontId="7" fillId="0" borderId="2" xfId="4" applyNumberFormat="1" applyFont="1" applyFill="1" applyBorder="1" applyAlignment="1" applyProtection="1">
      <alignment horizontal="left" vertical="center"/>
      <protection locked="0"/>
    </xf>
    <xf numFmtId="0" fontId="7" fillId="0" borderId="0" xfId="4" applyFont="1" applyFill="1" applyBorder="1" applyAlignment="1" applyProtection="1">
      <alignment vertical="center"/>
      <protection locked="0"/>
    </xf>
    <xf numFmtId="40" fontId="7" fillId="0" borderId="0" xfId="4" applyNumberFormat="1" applyFont="1" applyFill="1" applyBorder="1" applyAlignment="1" applyProtection="1">
      <alignment vertical="center"/>
      <protection locked="0"/>
    </xf>
    <xf numFmtId="0" fontId="7" fillId="0" borderId="0" xfId="4" applyFont="1" applyAlignment="1" applyProtection="1">
      <alignment vertical="center"/>
      <protection locked="0"/>
    </xf>
    <xf numFmtId="0" fontId="7" fillId="0" borderId="0" xfId="4" applyFont="1" applyFill="1" applyBorder="1" applyAlignment="1" applyProtection="1">
      <alignment horizontal="left" vertical="center" wrapText="1"/>
      <protection locked="0"/>
    </xf>
    <xf numFmtId="0" fontId="7" fillId="0" borderId="0" xfId="4" applyFont="1" applyFill="1" applyBorder="1" applyAlignment="1" applyProtection="1">
      <alignment horizontal="right" vertical="center"/>
      <protection locked="0"/>
    </xf>
    <xf numFmtId="40" fontId="7" fillId="0" borderId="0" xfId="4" applyNumberFormat="1" applyFont="1" applyFill="1" applyAlignment="1" applyProtection="1">
      <alignment horizontal="center" vertical="center"/>
      <protection locked="0"/>
    </xf>
    <xf numFmtId="0" fontId="7" fillId="0" borderId="0" xfId="4" applyFont="1" applyFill="1" applyBorder="1" applyAlignment="1" applyProtection="1">
      <alignment horizontal="center" vertical="center"/>
      <protection locked="0"/>
    </xf>
    <xf numFmtId="164" fontId="7" fillId="0" borderId="2" xfId="4" applyNumberFormat="1"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46" fillId="0" borderId="0" xfId="4" applyFont="1" applyBorder="1" applyAlignment="1" applyProtection="1">
      <alignment horizontal="justify" vertical="center"/>
      <protection locked="0"/>
    </xf>
    <xf numFmtId="40" fontId="46" fillId="0" borderId="0" xfId="4" applyNumberFormat="1" applyFont="1" applyBorder="1" applyAlignment="1" applyProtection="1">
      <alignment horizontal="justify" vertical="center"/>
      <protection locked="0"/>
    </xf>
    <xf numFmtId="0" fontId="8" fillId="0" borderId="11" xfId="4" applyFont="1" applyBorder="1" applyAlignment="1" applyProtection="1">
      <alignment vertical="center"/>
      <protection locked="0"/>
    </xf>
    <xf numFmtId="0" fontId="8" fillId="0" borderId="12" xfId="4" applyFont="1" applyBorder="1" applyAlignment="1" applyProtection="1">
      <alignment vertical="center"/>
      <protection locked="0"/>
    </xf>
    <xf numFmtId="40" fontId="8" fillId="0" borderId="13" xfId="0" applyNumberFormat="1" applyFont="1" applyBorder="1" applyAlignment="1" applyProtection="1">
      <alignment horizontal="center" vertical="center" wrapText="1"/>
      <protection locked="0"/>
    </xf>
    <xf numFmtId="0" fontId="8" fillId="0" borderId="13" xfId="4" applyFont="1" applyBorder="1" applyAlignment="1" applyProtection="1">
      <alignment horizontal="center" vertical="center" wrapText="1"/>
      <protection locked="0"/>
    </xf>
    <xf numFmtId="0" fontId="8" fillId="0" borderId="0" xfId="4" applyFont="1" applyAlignment="1" applyProtection="1">
      <alignment vertical="center"/>
      <protection locked="0"/>
    </xf>
    <xf numFmtId="0" fontId="7" fillId="0" borderId="14" xfId="4" applyFont="1" applyBorder="1" applyProtection="1">
      <protection locked="0"/>
    </xf>
    <xf numFmtId="0" fontId="7" fillId="0" borderId="2" xfId="4" applyFont="1" applyBorder="1" applyAlignment="1" applyProtection="1">
      <alignment horizontal="left" vertical="center" wrapText="1"/>
      <protection locked="0"/>
    </xf>
    <xf numFmtId="0" fontId="7" fillId="0" borderId="2" xfId="4" applyFont="1" applyBorder="1" applyAlignment="1" applyProtection="1">
      <alignment horizontal="center" vertical="center" wrapText="1"/>
      <protection locked="0"/>
    </xf>
    <xf numFmtId="40" fontId="8" fillId="0" borderId="18" xfId="4" applyNumberFormat="1" applyFont="1" applyBorder="1" applyAlignment="1" applyProtection="1">
      <alignment horizontal="center" vertical="center" wrapText="1"/>
      <protection locked="0"/>
    </xf>
    <xf numFmtId="0" fontId="7" fillId="0" borderId="1" xfId="4" applyFont="1" applyBorder="1" applyProtection="1">
      <protection locked="0"/>
    </xf>
    <xf numFmtId="40" fontId="8" fillId="0" borderId="2" xfId="0" applyNumberFormat="1" applyFont="1" applyBorder="1" applyAlignment="1" applyProtection="1">
      <alignment horizontal="center" vertical="center" wrapText="1"/>
      <protection locked="0"/>
    </xf>
    <xf numFmtId="40" fontId="8" fillId="0" borderId="2" xfId="4" applyNumberFormat="1" applyFont="1" applyBorder="1" applyAlignment="1" applyProtection="1">
      <alignment horizontal="center" vertical="center" wrapText="1"/>
      <protection locked="0"/>
    </xf>
    <xf numFmtId="40" fontId="8" fillId="0" borderId="20" xfId="4" applyNumberFormat="1" applyFont="1" applyBorder="1" applyAlignment="1" applyProtection="1">
      <alignment horizontal="center" vertical="center" wrapText="1"/>
      <protection locked="0"/>
    </xf>
    <xf numFmtId="0" fontId="8" fillId="0" borderId="15" xfId="4" applyFont="1" applyBorder="1" applyAlignment="1" applyProtection="1">
      <alignment horizontal="left" vertical="top"/>
      <protection locked="0"/>
    </xf>
    <xf numFmtId="0" fontId="7" fillId="0" borderId="0" xfId="4" applyFont="1" applyBorder="1" applyAlignment="1" applyProtection="1">
      <alignment vertical="top"/>
      <protection locked="0"/>
    </xf>
    <xf numFmtId="0" fontId="7" fillId="0" borderId="0" xfId="4" applyFont="1" applyBorder="1" applyAlignment="1" applyProtection="1">
      <alignment horizontal="center" vertical="top" wrapText="1"/>
      <protection locked="0"/>
    </xf>
    <xf numFmtId="40" fontId="7" fillId="0" borderId="9" xfId="4" applyNumberFormat="1" applyFont="1" applyBorder="1" applyAlignment="1" applyProtection="1">
      <alignment vertical="top"/>
      <protection locked="0"/>
    </xf>
    <xf numFmtId="0" fontId="7" fillId="0" borderId="1" xfId="4" applyFont="1" applyBorder="1" applyAlignment="1" applyProtection="1">
      <alignment vertical="top"/>
      <protection locked="0"/>
    </xf>
    <xf numFmtId="40" fontId="50" fillId="0" borderId="0" xfId="4" applyNumberFormat="1" applyFont="1" applyBorder="1" applyAlignment="1" applyProtection="1">
      <alignment horizontal="center" vertical="top" wrapText="1"/>
      <protection locked="0"/>
    </xf>
    <xf numFmtId="40" fontId="50" fillId="0" borderId="21" xfId="4" applyNumberFormat="1" applyFont="1" applyBorder="1" applyAlignment="1" applyProtection="1">
      <alignment horizontal="center" vertical="top" wrapText="1"/>
      <protection locked="0"/>
    </xf>
    <xf numFmtId="0" fontId="7" fillId="0" borderId="0" xfId="4" applyFont="1" applyAlignment="1" applyProtection="1">
      <alignment vertical="top"/>
      <protection locked="0"/>
    </xf>
    <xf numFmtId="0" fontId="7" fillId="0" borderId="15" xfId="4" quotePrefix="1" applyFont="1" applyBorder="1" applyAlignment="1" applyProtection="1">
      <alignment vertical="center"/>
      <protection locked="0"/>
    </xf>
    <xf numFmtId="0" fontId="7" fillId="0" borderId="0" xfId="4" applyFont="1" applyBorder="1" applyAlignment="1" applyProtection="1">
      <alignment vertical="center" wrapText="1"/>
      <protection locked="0"/>
    </xf>
    <xf numFmtId="40" fontId="11" fillId="0" borderId="1" xfId="1" applyNumberFormat="1" applyFont="1" applyBorder="1" applyAlignment="1" applyProtection="1">
      <alignment horizontal="center" vertical="center" wrapText="1"/>
      <protection locked="0"/>
    </xf>
    <xf numFmtId="165" fontId="11" fillId="0" borderId="1" xfId="1" applyNumberFormat="1" applyFont="1" applyBorder="1" applyAlignment="1" applyProtection="1">
      <alignment horizontal="center" vertical="center" wrapText="1"/>
      <protection locked="0"/>
    </xf>
    <xf numFmtId="40" fontId="11" fillId="0" borderId="0" xfId="1" applyNumberFormat="1" applyFont="1" applyBorder="1" applyAlignment="1" applyProtection="1">
      <alignment horizontal="center" vertical="center" wrapText="1"/>
      <protection locked="0"/>
    </xf>
    <xf numFmtId="40" fontId="11" fillId="0" borderId="0" xfId="1" applyNumberFormat="1" applyFont="1" applyFill="1" applyBorder="1" applyAlignment="1" applyProtection="1">
      <alignment horizontal="center" vertical="center" wrapText="1"/>
      <protection locked="0"/>
    </xf>
    <xf numFmtId="40" fontId="11" fillId="0" borderId="21" xfId="1" applyNumberFormat="1" applyFont="1" applyBorder="1" applyAlignment="1" applyProtection="1">
      <alignment horizontal="center" vertical="center" wrapText="1"/>
      <protection locked="0"/>
    </xf>
    <xf numFmtId="0" fontId="8" fillId="0" borderId="15" xfId="4" quotePrefix="1" applyFont="1" applyBorder="1" applyAlignment="1" applyProtection="1">
      <alignment vertical="center"/>
      <protection locked="0"/>
    </xf>
    <xf numFmtId="40" fontId="11" fillId="0" borderId="1" xfId="1" applyNumberFormat="1" applyFont="1" applyBorder="1" applyAlignment="1" applyProtection="1">
      <alignment horizontal="right" vertical="center" wrapText="1"/>
      <protection locked="0"/>
    </xf>
    <xf numFmtId="40" fontId="11" fillId="0" borderId="0" xfId="1" applyNumberFormat="1" applyFont="1" applyBorder="1" applyAlignment="1" applyProtection="1">
      <alignment horizontal="right" vertical="center" wrapText="1"/>
      <protection locked="0"/>
    </xf>
    <xf numFmtId="40" fontId="11" fillId="0" borderId="0" xfId="1" applyNumberFormat="1" applyFont="1" applyFill="1" applyBorder="1" applyAlignment="1" applyProtection="1">
      <alignment horizontal="right" vertical="center" wrapText="1"/>
      <protection locked="0"/>
    </xf>
    <xf numFmtId="40" fontId="11" fillId="0" borderId="21" xfId="1" applyNumberFormat="1" applyFont="1" applyBorder="1" applyAlignment="1" applyProtection="1">
      <alignment horizontal="right" vertical="center" wrapText="1"/>
      <protection locked="0"/>
    </xf>
    <xf numFmtId="40" fontId="11" fillId="2" borderId="0" xfId="1" applyNumberFormat="1" applyFont="1" applyFill="1" applyBorder="1" applyAlignment="1" applyProtection="1">
      <alignment horizontal="right" vertical="center" wrapText="1"/>
      <protection locked="0"/>
    </xf>
    <xf numFmtId="0" fontId="8" fillId="0" borderId="0" xfId="4" applyFont="1" applyBorder="1" applyProtection="1">
      <protection locked="0"/>
    </xf>
    <xf numFmtId="0" fontId="7" fillId="0" borderId="0" xfId="4" applyFont="1" applyBorder="1" applyAlignment="1" applyProtection="1">
      <alignment horizontal="center" vertical="center" wrapText="1"/>
      <protection locked="0"/>
    </xf>
    <xf numFmtId="40" fontId="11" fillId="0" borderId="19" xfId="1" applyNumberFormat="1" applyFont="1" applyBorder="1" applyAlignment="1" applyProtection="1">
      <alignment horizontal="right" vertical="center" wrapText="1"/>
      <protection locked="0"/>
    </xf>
    <xf numFmtId="40" fontId="11" fillId="0" borderId="10" xfId="1" applyNumberFormat="1" applyFont="1" applyBorder="1" applyAlignment="1" applyProtection="1">
      <alignment horizontal="right" vertical="center" wrapText="1"/>
      <protection locked="0"/>
    </xf>
    <xf numFmtId="40" fontId="11" fillId="0" borderId="10" xfId="1" applyNumberFormat="1" applyFont="1" applyFill="1" applyBorder="1" applyAlignment="1" applyProtection="1">
      <alignment horizontal="right" vertical="center" wrapText="1"/>
      <protection locked="0"/>
    </xf>
    <xf numFmtId="0" fontId="7" fillId="0" borderId="14" xfId="4" applyFont="1" applyBorder="1" applyAlignment="1" applyProtection="1">
      <protection locked="0"/>
    </xf>
    <xf numFmtId="0" fontId="7" fillId="0" borderId="2" xfId="4" applyFont="1" applyBorder="1" applyProtection="1">
      <protection locked="0"/>
    </xf>
    <xf numFmtId="40" fontId="11" fillId="0" borderId="18" xfId="4" applyNumberFormat="1" applyFont="1" applyBorder="1" applyAlignment="1" applyProtection="1">
      <alignment horizontal="right" vertical="center" wrapText="1"/>
      <protection locked="0"/>
    </xf>
    <xf numFmtId="165" fontId="11" fillId="0" borderId="1" xfId="4" applyNumberFormat="1" applyFont="1" applyBorder="1" applyAlignment="1" applyProtection="1">
      <alignment horizontal="right" vertical="center" wrapText="1"/>
      <protection locked="0"/>
    </xf>
    <xf numFmtId="40" fontId="11" fillId="0" borderId="2" xfId="4" applyNumberFormat="1" applyFont="1" applyFill="1" applyBorder="1" applyAlignment="1" applyProtection="1">
      <alignment horizontal="right" vertical="center" wrapText="1"/>
      <protection locked="0"/>
    </xf>
    <xf numFmtId="0" fontId="8" fillId="0" borderId="16" xfId="0" applyFont="1" applyBorder="1" applyAlignment="1" applyProtection="1">
      <alignment horizontal="left" vertical="center"/>
      <protection locked="0"/>
    </xf>
    <xf numFmtId="0" fontId="7" fillId="0" borderId="3" xfId="4" applyFont="1" applyBorder="1" applyAlignment="1" applyProtection="1">
      <alignment horizontal="center" vertical="center" wrapText="1"/>
      <protection locked="0"/>
    </xf>
    <xf numFmtId="40" fontId="11" fillId="0" borderId="9" xfId="4" applyNumberFormat="1" applyFont="1" applyFill="1" applyBorder="1" applyAlignment="1" applyProtection="1">
      <alignment horizontal="right" vertical="center" wrapText="1"/>
      <protection locked="0"/>
    </xf>
    <xf numFmtId="165" fontId="11" fillId="0" borderId="1" xfId="4" applyNumberFormat="1" applyFont="1" applyFill="1" applyBorder="1" applyAlignment="1" applyProtection="1">
      <alignment vertical="center" wrapText="1"/>
      <protection locked="0"/>
    </xf>
    <xf numFmtId="40" fontId="11" fillId="0" borderId="3" xfId="4" applyNumberFormat="1" applyFont="1" applyFill="1" applyBorder="1" applyAlignment="1" applyProtection="1">
      <alignment horizontal="right" vertical="center" wrapText="1"/>
      <protection locked="0"/>
    </xf>
    <xf numFmtId="0" fontId="7" fillId="0" borderId="0" xfId="4" applyFont="1" applyBorder="1" applyAlignment="1" applyProtection="1">
      <alignment horizontal="left" vertical="center"/>
      <protection locked="0"/>
    </xf>
    <xf numFmtId="40" fontId="11" fillId="0" borderId="1" xfId="1" applyNumberFormat="1" applyFont="1" applyBorder="1" applyAlignment="1" applyProtection="1">
      <alignment horizontal="right" vertical="top" wrapText="1"/>
      <protection locked="0"/>
    </xf>
    <xf numFmtId="165" fontId="11" fillId="0" borderId="1" xfId="1" applyNumberFormat="1" applyFont="1" applyBorder="1" applyAlignment="1" applyProtection="1">
      <alignment horizontal="center" vertical="top" wrapText="1"/>
      <protection locked="0"/>
    </xf>
    <xf numFmtId="40" fontId="11" fillId="2" borderId="0" xfId="1" applyNumberFormat="1" applyFont="1" applyFill="1" applyBorder="1" applyAlignment="1" applyProtection="1">
      <alignment horizontal="right" vertical="top" wrapText="1"/>
      <protection locked="0"/>
    </xf>
    <xf numFmtId="0" fontId="8" fillId="0" borderId="15" xfId="4" applyFont="1" applyBorder="1" applyAlignment="1" applyProtection="1">
      <alignment horizontal="left" vertical="center"/>
      <protection locked="0"/>
    </xf>
    <xf numFmtId="40" fontId="7" fillId="0" borderId="2" xfId="4" applyNumberFormat="1" applyFont="1" applyBorder="1" applyAlignment="1" applyProtection="1">
      <alignment horizontal="right" vertical="center" wrapText="1"/>
      <protection locked="0"/>
    </xf>
    <xf numFmtId="0" fontId="7" fillId="0" borderId="1" xfId="4" applyFont="1" applyBorder="1" applyAlignment="1" applyProtection="1">
      <alignment horizontal="right" vertical="center" wrapText="1"/>
      <protection locked="0"/>
    </xf>
    <xf numFmtId="40" fontId="7" fillId="0" borderId="20" xfId="4" applyNumberFormat="1" applyFont="1" applyBorder="1" applyAlignment="1" applyProtection="1">
      <alignment horizontal="right" vertical="center" wrapText="1"/>
      <protection locked="0"/>
    </xf>
    <xf numFmtId="0" fontId="7" fillId="0" borderId="15" xfId="4" applyFont="1" applyBorder="1" applyAlignment="1" applyProtection="1">
      <protection locked="0"/>
    </xf>
    <xf numFmtId="0" fontId="7" fillId="0" borderId="4" xfId="4" applyFont="1" applyBorder="1" applyProtection="1">
      <protection locked="0"/>
    </xf>
    <xf numFmtId="40" fontId="7" fillId="0" borderId="24" xfId="4" applyNumberFormat="1" applyFont="1" applyBorder="1" applyProtection="1">
      <protection locked="0"/>
    </xf>
    <xf numFmtId="0" fontId="7" fillId="0" borderId="16" xfId="4" applyFont="1" applyBorder="1" applyAlignment="1" applyProtection="1">
      <alignment vertical="center"/>
      <protection locked="0"/>
    </xf>
    <xf numFmtId="40" fontId="7" fillId="0" borderId="3" xfId="4" applyNumberFormat="1" applyFont="1" applyBorder="1" applyAlignment="1" applyProtection="1">
      <alignment vertical="center"/>
      <protection locked="0"/>
    </xf>
    <xf numFmtId="0" fontId="7" fillId="0" borderId="3" xfId="4" applyFont="1" applyBorder="1" applyAlignment="1" applyProtection="1">
      <alignment vertical="center" wrapText="1"/>
      <protection locked="0"/>
    </xf>
    <xf numFmtId="40" fontId="8" fillId="0" borderId="22" xfId="1" applyNumberFormat="1" applyFont="1" applyBorder="1" applyAlignment="1" applyProtection="1">
      <alignment horizontal="right" vertical="center" wrapText="1"/>
      <protection locked="0"/>
    </xf>
    <xf numFmtId="40" fontId="7" fillId="0" borderId="0" xfId="4" applyNumberFormat="1" applyFont="1" applyBorder="1" applyAlignment="1" applyProtection="1">
      <alignment horizontal="right" vertical="center" wrapText="1"/>
      <protection locked="0"/>
    </xf>
    <xf numFmtId="0" fontId="7" fillId="0" borderId="0" xfId="4" applyFont="1" applyBorder="1" applyAlignment="1" applyProtection="1">
      <alignment horizontal="right" vertical="center" wrapText="1"/>
      <protection locked="0"/>
    </xf>
    <xf numFmtId="0" fontId="7" fillId="0" borderId="17" xfId="4" applyFont="1" applyBorder="1" applyAlignment="1" applyProtection="1">
      <protection locked="0"/>
    </xf>
    <xf numFmtId="0" fontId="7" fillId="0" borderId="5" xfId="4" applyFont="1" applyBorder="1" applyProtection="1">
      <protection locked="0"/>
    </xf>
    <xf numFmtId="40" fontId="8" fillId="0" borderId="5" xfId="4" applyNumberFormat="1" applyFont="1" applyBorder="1" applyAlignment="1" applyProtection="1">
      <alignment horizontal="right" vertical="center" wrapText="1"/>
      <protection locked="0"/>
    </xf>
    <xf numFmtId="0" fontId="8" fillId="0" borderId="5" xfId="4" applyFont="1" applyBorder="1" applyAlignment="1" applyProtection="1">
      <alignment horizontal="right" vertical="center" wrapText="1"/>
      <protection locked="0"/>
    </xf>
    <xf numFmtId="40" fontId="8" fillId="0" borderId="25" xfId="4" applyNumberFormat="1" applyFont="1" applyBorder="1" applyAlignment="1" applyProtection="1">
      <alignment horizontal="right" vertical="center" wrapText="1"/>
      <protection locked="0"/>
    </xf>
    <xf numFmtId="0" fontId="7" fillId="0" borderId="0" xfId="4" quotePrefix="1" applyFont="1" applyAlignment="1" applyProtection="1">
      <alignment horizontal="left" vertical="top"/>
      <protection locked="0"/>
    </xf>
    <xf numFmtId="0" fontId="7" fillId="0" borderId="0" xfId="4" quotePrefix="1" applyFont="1" applyAlignment="1" applyProtection="1">
      <alignment horizontal="center" vertical="top"/>
      <protection locked="0"/>
    </xf>
    <xf numFmtId="40" fontId="11" fillId="0" borderId="0" xfId="1" applyNumberFormat="1" applyFont="1" applyBorder="1" applyAlignment="1" applyProtection="1">
      <alignment horizontal="right" vertical="center" wrapText="1"/>
    </xf>
    <xf numFmtId="40" fontId="11" fillId="0" borderId="10" xfId="1" applyNumberFormat="1" applyFont="1" applyBorder="1" applyAlignment="1" applyProtection="1">
      <alignment horizontal="right" vertical="center" wrapText="1"/>
    </xf>
    <xf numFmtId="40" fontId="11" fillId="0" borderId="2" xfId="4" applyNumberFormat="1" applyFont="1" applyBorder="1" applyAlignment="1" applyProtection="1">
      <alignment horizontal="right" vertical="center" wrapText="1"/>
    </xf>
    <xf numFmtId="40" fontId="11" fillId="0" borderId="3" xfId="4" applyNumberFormat="1" applyFont="1" applyFill="1" applyBorder="1" applyAlignment="1" applyProtection="1">
      <alignment horizontal="right" vertical="center" wrapText="1"/>
    </xf>
    <xf numFmtId="40" fontId="11" fillId="0" borderId="0" xfId="1" applyNumberFormat="1" applyFont="1" applyBorder="1" applyAlignment="1" applyProtection="1">
      <alignment horizontal="right" vertical="top" wrapText="1"/>
    </xf>
    <xf numFmtId="40" fontId="11" fillId="0" borderId="21" xfId="1" applyNumberFormat="1" applyFont="1" applyBorder="1" applyAlignment="1" applyProtection="1">
      <alignment horizontal="right" vertical="center" wrapText="1"/>
    </xf>
    <xf numFmtId="40" fontId="11" fillId="0" borderId="22" xfId="1" applyNumberFormat="1" applyFont="1" applyBorder="1" applyAlignment="1" applyProtection="1">
      <alignment horizontal="right" vertical="center" wrapText="1"/>
    </xf>
    <xf numFmtId="40" fontId="11" fillId="0" borderId="20" xfId="4" applyNumberFormat="1" applyFont="1" applyBorder="1" applyAlignment="1" applyProtection="1">
      <alignment horizontal="right" vertical="center" wrapText="1"/>
    </xf>
    <xf numFmtId="40" fontId="11" fillId="0" borderId="23" xfId="4" applyNumberFormat="1" applyFont="1" applyFill="1" applyBorder="1" applyAlignment="1" applyProtection="1">
      <alignment horizontal="right" vertical="center" wrapText="1"/>
    </xf>
    <xf numFmtId="40" fontId="11" fillId="0" borderId="21" xfId="1" applyNumberFormat="1" applyFont="1" applyBorder="1" applyAlignment="1" applyProtection="1">
      <alignment horizontal="right" vertical="top" wrapText="1"/>
    </xf>
    <xf numFmtId="0" fontId="11" fillId="2" borderId="0" xfId="0" applyFont="1" applyFill="1" applyAlignment="1" applyProtection="1">
      <alignment horizontal="left" vertical="center"/>
      <protection locked="0"/>
    </xf>
    <xf numFmtId="0" fontId="11" fillId="2" borderId="0" xfId="0" applyFont="1" applyFill="1" applyAlignment="1" applyProtection="1">
      <alignment horizontal="left" vertical="top" wrapText="1"/>
      <protection locked="0"/>
    </xf>
    <xf numFmtId="14" fontId="11" fillId="0" borderId="8" xfId="0" applyNumberFormat="1" applyFont="1" applyBorder="1" applyAlignment="1" applyProtection="1">
      <alignment horizontal="center" vertical="center" wrapText="1"/>
      <protection hidden="1"/>
    </xf>
    <xf numFmtId="14" fontId="11" fillId="0" borderId="3" xfId="0" applyNumberFormat="1" applyFont="1" applyBorder="1" applyAlignment="1" applyProtection="1">
      <alignment horizontal="center" vertical="center" wrapText="1"/>
      <protection hidden="1"/>
    </xf>
    <xf numFmtId="14" fontId="11" fillId="0" borderId="30" xfId="0" applyNumberFormat="1" applyFont="1" applyBorder="1" applyAlignment="1" applyProtection="1">
      <alignment horizontal="center" vertical="center" wrapText="1"/>
      <protection hidden="1"/>
    </xf>
    <xf numFmtId="14" fontId="11" fillId="0" borderId="0" xfId="0" applyNumberFormat="1" applyFont="1" applyBorder="1" applyAlignment="1" applyProtection="1">
      <alignment horizontal="center" vertical="center" wrapText="1"/>
      <protection hidden="1"/>
    </xf>
    <xf numFmtId="14" fontId="11" fillId="0" borderId="7" xfId="0" applyNumberFormat="1" applyFont="1" applyBorder="1" applyAlignment="1" applyProtection="1">
      <alignment horizontal="center" vertical="center" wrapText="1"/>
      <protection hidden="1"/>
    </xf>
    <xf numFmtId="14" fontId="11" fillId="0" borderId="2" xfId="0" applyNumberFormat="1" applyFont="1" applyBorder="1" applyAlignment="1" applyProtection="1">
      <alignment horizontal="center" vertical="center" wrapText="1"/>
      <protection hidden="1"/>
    </xf>
    <xf numFmtId="14" fontId="11" fillId="0" borderId="33" xfId="0" applyNumberFormat="1" applyFont="1" applyBorder="1" applyAlignment="1" applyProtection="1">
      <alignment horizontal="center" vertical="center" wrapText="1"/>
      <protection hidden="1"/>
    </xf>
    <xf numFmtId="14" fontId="11" fillId="0" borderId="4" xfId="0" applyNumberFormat="1" applyFont="1" applyBorder="1" applyAlignment="1" applyProtection="1">
      <alignment horizontal="center" vertical="center" wrapText="1"/>
      <protection hidden="1"/>
    </xf>
    <xf numFmtId="0" fontId="11" fillId="0" borderId="33" xfId="0" applyFont="1" applyBorder="1" applyAlignment="1" applyProtection="1">
      <alignment horizontal="left" vertical="center"/>
      <protection hidden="1"/>
    </xf>
    <xf numFmtId="0" fontId="11" fillId="0" borderId="4" xfId="0" applyFont="1" applyBorder="1" applyAlignment="1" applyProtection="1">
      <alignment horizontal="left" vertical="center"/>
      <protection hidden="1"/>
    </xf>
    <xf numFmtId="0" fontId="20" fillId="0" borderId="0" xfId="0" applyFont="1" applyAlignment="1" applyProtection="1">
      <alignment horizontal="left" vertical="center" wrapText="1"/>
      <protection hidden="1"/>
    </xf>
    <xf numFmtId="0" fontId="20" fillId="0" borderId="0" xfId="0" applyFont="1" applyAlignment="1" applyProtection="1">
      <alignment horizontal="left" vertical="top" wrapText="1"/>
      <protection hidden="1"/>
    </xf>
    <xf numFmtId="0" fontId="11" fillId="0" borderId="0" xfId="0" applyFont="1" applyAlignment="1" applyProtection="1">
      <alignment horizontal="left" vertical="top" wrapText="1"/>
      <protection hidden="1"/>
    </xf>
    <xf numFmtId="0" fontId="11" fillId="0" borderId="0" xfId="0" applyFont="1" applyFill="1" applyAlignment="1">
      <alignment horizontal="left" vertical="top"/>
    </xf>
    <xf numFmtId="0" fontId="8" fillId="0" borderId="0" xfId="0" applyFont="1" applyAlignment="1">
      <alignment horizontal="center"/>
    </xf>
    <xf numFmtId="0" fontId="7" fillId="0" borderId="0" xfId="0" applyFont="1" applyAlignment="1">
      <alignment vertical="center"/>
    </xf>
    <xf numFmtId="0" fontId="7" fillId="0" borderId="0" xfId="0" applyFont="1" applyAlignment="1">
      <alignment horizontal="justify" vertical="top" wrapText="1"/>
    </xf>
    <xf numFmtId="0" fontId="42" fillId="0" borderId="0" xfId="0" applyFont="1" applyBorder="1">
      <alignment vertical="center"/>
    </xf>
    <xf numFmtId="0" fontId="7" fillId="0" borderId="0" xfId="0" applyFont="1" applyAlignment="1">
      <alignment horizontal="left" vertical="center" indent="2"/>
    </xf>
    <xf numFmtId="0" fontId="11" fillId="0" borderId="0" xfId="0" applyFont="1" applyAlignment="1">
      <alignment horizontal="left" vertical="center" indent="2"/>
    </xf>
    <xf numFmtId="0" fontId="7" fillId="0" borderId="0"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0" xfId="0" applyFont="1" applyAlignment="1">
      <alignment horizontal="left" vertical="center"/>
    </xf>
    <xf numFmtId="0" fontId="11" fillId="0" borderId="0" xfId="0" applyFont="1" applyFill="1" applyAlignment="1">
      <alignment horizontal="left" vertical="top" wrapText="1"/>
    </xf>
    <xf numFmtId="0" fontId="7" fillId="0" borderId="0" xfId="0" applyFont="1" applyAlignment="1">
      <alignment vertical="top"/>
    </xf>
    <xf numFmtId="0" fontId="7" fillId="0" borderId="0" xfId="0" applyFont="1" applyAlignment="1">
      <alignment vertical="top" wrapText="1"/>
    </xf>
    <xf numFmtId="0" fontId="46" fillId="0" borderId="0" xfId="0" applyFont="1" applyFill="1" applyAlignment="1">
      <alignment horizontal="right" vertical="top"/>
    </xf>
    <xf numFmtId="0" fontId="47" fillId="0" borderId="3" xfId="0" applyFont="1" applyFill="1" applyBorder="1" applyAlignment="1">
      <alignment horizontal="center" vertical="top"/>
    </xf>
    <xf numFmtId="0" fontId="7" fillId="2" borderId="0" xfId="0" applyFont="1" applyFill="1" applyAlignment="1"/>
    <xf numFmtId="0" fontId="11" fillId="2" borderId="0" xfId="0" applyFont="1" applyFill="1" applyAlignment="1">
      <alignment vertical="center"/>
    </xf>
    <xf numFmtId="0" fontId="11" fillId="2" borderId="2" xfId="0" applyFont="1" applyFill="1" applyBorder="1" applyAlignment="1">
      <alignment vertical="center"/>
    </xf>
    <xf numFmtId="0" fontId="7" fillId="2" borderId="0" xfId="0" applyFont="1" applyFill="1" applyBorder="1" applyAlignment="1">
      <alignment horizontal="center"/>
    </xf>
    <xf numFmtId="0" fontId="11" fillId="2" borderId="2" xfId="0" applyFont="1" applyFill="1" applyBorder="1" applyAlignment="1"/>
    <xf numFmtId="0" fontId="8" fillId="0" borderId="0" xfId="4" applyFont="1" applyAlignment="1" applyProtection="1">
      <alignment horizontal="center"/>
      <protection locked="0"/>
    </xf>
    <xf numFmtId="0" fontId="8" fillId="0" borderId="0" xfId="4" applyFont="1" applyFill="1" applyAlignment="1" applyProtection="1">
      <alignment horizontal="center"/>
      <protection locked="0"/>
    </xf>
    <xf numFmtId="0" fontId="7" fillId="0" borderId="0" xfId="4" applyFont="1" applyAlignment="1" applyProtection="1">
      <alignment horizontal="left" vertical="top" wrapText="1"/>
      <protection locked="0"/>
    </xf>
    <xf numFmtId="40" fontId="8" fillId="0" borderId="27" xfId="4" applyNumberFormat="1" applyFont="1" applyBorder="1" applyAlignment="1" applyProtection="1">
      <alignment horizontal="center" vertical="center" wrapText="1"/>
      <protection locked="0"/>
    </xf>
    <xf numFmtId="40" fontId="8" fillId="0" borderId="28" xfId="4" applyNumberFormat="1" applyFont="1" applyBorder="1" applyAlignment="1" applyProtection="1">
      <alignment horizontal="center" vertical="center" wrapText="1"/>
      <protection locked="0"/>
    </xf>
    <xf numFmtId="40" fontId="8" fillId="0" borderId="29" xfId="4" applyNumberFormat="1" applyFont="1" applyBorder="1" applyAlignment="1" applyProtection="1">
      <alignment horizontal="center" vertical="center" wrapText="1"/>
      <protection locked="0"/>
    </xf>
    <xf numFmtId="40" fontId="7" fillId="0" borderId="3" xfId="4" applyNumberFormat="1" applyFont="1" applyBorder="1" applyAlignment="1" applyProtection="1">
      <alignment vertical="center" wrapText="1"/>
      <protection locked="0"/>
    </xf>
    <xf numFmtId="40" fontId="11" fillId="0" borderId="3" xfId="0" applyNumberFormat="1" applyFont="1" applyBorder="1" applyAlignment="1" applyProtection="1">
      <alignment vertical="center"/>
      <protection locked="0"/>
    </xf>
    <xf numFmtId="0" fontId="7" fillId="0" borderId="14" xfId="4" quotePrefix="1" applyFont="1" applyBorder="1" applyAlignment="1" applyProtection="1">
      <alignment horizontal="left" vertical="top"/>
      <protection locked="0"/>
    </xf>
    <xf numFmtId="0" fontId="11" fillId="0" borderId="2" xfId="0" applyFont="1" applyBorder="1" applyAlignment="1" applyProtection="1">
      <alignment horizontal="left" vertical="top"/>
      <protection locked="0"/>
    </xf>
    <xf numFmtId="0" fontId="11" fillId="0" borderId="26" xfId="0" applyFont="1" applyBorder="1" applyAlignment="1" applyProtection="1">
      <alignment horizontal="left" vertical="top"/>
      <protection locked="0"/>
    </xf>
    <xf numFmtId="40" fontId="7" fillId="0" borderId="0" xfId="4" applyNumberFormat="1" applyFont="1" applyBorder="1" applyAlignment="1" applyProtection="1">
      <alignment horizontal="center" vertical="center" wrapText="1"/>
      <protection locked="0"/>
    </xf>
    <xf numFmtId="40" fontId="7" fillId="0" borderId="21" xfId="4" applyNumberFormat="1" applyFont="1" applyBorder="1" applyAlignment="1" applyProtection="1">
      <alignment horizontal="center" vertical="center" wrapText="1"/>
      <protection locked="0"/>
    </xf>
    <xf numFmtId="0" fontId="11" fillId="0" borderId="0" xfId="3" applyFont="1" applyAlignment="1" applyProtection="1">
      <alignment horizontal="left" vertical="top"/>
      <protection locked="0"/>
    </xf>
    <xf numFmtId="0" fontId="7" fillId="0" borderId="2" xfId="4" applyFont="1" applyFill="1" applyBorder="1" applyAlignment="1" applyProtection="1">
      <alignment horizontal="left" vertical="center" wrapText="1"/>
      <protection locked="0"/>
    </xf>
    <xf numFmtId="0" fontId="7" fillId="0" borderId="0" xfId="4" applyFont="1" applyFill="1" applyAlignment="1" applyProtection="1">
      <alignment horizontal="left" vertical="center"/>
      <protection locked="0"/>
    </xf>
    <xf numFmtId="0" fontId="13" fillId="0" borderId="0" xfId="0" applyFont="1" applyBorder="1" applyAlignment="1">
      <alignment horizontal="center" vertical="center"/>
    </xf>
    <xf numFmtId="0" fontId="0" fillId="0" borderId="0" xfId="0" applyAlignment="1">
      <alignment vertical="center"/>
    </xf>
    <xf numFmtId="0" fontId="11" fillId="0" borderId="0" xfId="0" applyFont="1" applyFill="1" applyBorder="1" applyAlignment="1">
      <alignment horizontal="left" vertical="top" wrapText="1"/>
    </xf>
    <xf numFmtId="0" fontId="11" fillId="0" borderId="0" xfId="0" applyFont="1" applyFill="1" applyBorder="1" applyAlignment="1">
      <alignment horizontal="left" vertical="top"/>
    </xf>
    <xf numFmtId="0" fontId="0" fillId="0" borderId="30" xfId="0" applyBorder="1" applyAlignment="1">
      <alignment vertical="center" wrapText="1"/>
    </xf>
    <xf numFmtId="0" fontId="0" fillId="0" borderId="0" xfId="0" applyAlignment="1">
      <alignment vertical="center" wrapText="1"/>
    </xf>
    <xf numFmtId="0" fontId="0" fillId="0" borderId="31" xfId="0" applyBorder="1" applyAlignment="1">
      <alignment vertical="center" wrapText="1"/>
    </xf>
    <xf numFmtId="0" fontId="0" fillId="0" borderId="30" xfId="0" applyFill="1" applyBorder="1" applyAlignment="1">
      <alignment vertical="center" wrapText="1"/>
    </xf>
    <xf numFmtId="0" fontId="0" fillId="0" borderId="0" xfId="0" applyFill="1" applyBorder="1" applyAlignment="1">
      <alignment vertical="center" wrapText="1"/>
    </xf>
    <xf numFmtId="0" fontId="0" fillId="0" borderId="31" xfId="0" applyFill="1" applyBorder="1" applyAlignment="1">
      <alignment vertical="center" wrapText="1"/>
    </xf>
    <xf numFmtId="0" fontId="14" fillId="0" borderId="8" xfId="0" applyFont="1" applyBorder="1" applyAlignment="1">
      <alignment vertical="center" wrapText="1"/>
    </xf>
    <xf numFmtId="0" fontId="0" fillId="0" borderId="3" xfId="0" applyBorder="1" applyAlignment="1">
      <alignment vertical="center"/>
    </xf>
    <xf numFmtId="0" fontId="0" fillId="0" borderId="32" xfId="0" applyBorder="1" applyAlignment="1">
      <alignment vertical="center"/>
    </xf>
    <xf numFmtId="40" fontId="14" fillId="2" borderId="8" xfId="0" applyNumberFormat="1" applyFont="1" applyFill="1" applyBorder="1" applyAlignment="1">
      <alignment vertical="center" wrapText="1"/>
    </xf>
    <xf numFmtId="40" fontId="0" fillId="2" borderId="32" xfId="0" applyNumberFormat="1" applyFill="1" applyBorder="1" applyAlignment="1">
      <alignment vertical="center"/>
    </xf>
    <xf numFmtId="0" fontId="14" fillId="0" borderId="30" xfId="0" applyFont="1" applyBorder="1" applyAlignment="1">
      <alignment vertical="center" wrapText="1"/>
    </xf>
    <xf numFmtId="0" fontId="0" fillId="0" borderId="31" xfId="0" applyBorder="1" applyAlignment="1">
      <alignment vertical="center"/>
    </xf>
    <xf numFmtId="40" fontId="14" fillId="2" borderId="30" xfId="0" applyNumberFormat="1" applyFont="1" applyFill="1" applyBorder="1" applyAlignment="1">
      <alignment vertical="center" wrapText="1"/>
    </xf>
    <xf numFmtId="40" fontId="0" fillId="2" borderId="31" xfId="0" applyNumberFormat="1" applyFill="1" applyBorder="1" applyAlignment="1">
      <alignment vertical="center"/>
    </xf>
    <xf numFmtId="0" fontId="14" fillId="0" borderId="7" xfId="0" applyFont="1" applyBorder="1" applyAlignment="1">
      <alignment vertical="center" wrapText="1"/>
    </xf>
    <xf numFmtId="0" fontId="0" fillId="0" borderId="2" xfId="0" applyBorder="1" applyAlignment="1">
      <alignment vertical="center"/>
    </xf>
    <xf numFmtId="0" fontId="0" fillId="0" borderId="26" xfId="0" applyBorder="1" applyAlignment="1">
      <alignment vertical="center"/>
    </xf>
    <xf numFmtId="0" fontId="0" fillId="0" borderId="3" xfId="0" applyBorder="1" applyAlignment="1">
      <alignment vertical="center" wrapText="1"/>
    </xf>
    <xf numFmtId="0" fontId="0" fillId="0" borderId="32" xfId="0" applyBorder="1" applyAlignment="1">
      <alignment vertical="center" wrapText="1"/>
    </xf>
    <xf numFmtId="0" fontId="0" fillId="0" borderId="3" xfId="0" applyFill="1" applyBorder="1" applyAlignment="1">
      <alignment horizontal="left" vertical="center"/>
    </xf>
    <xf numFmtId="0" fontId="0" fillId="0" borderId="32" xfId="0" applyFill="1" applyBorder="1" applyAlignment="1">
      <alignment horizontal="left" vertical="center"/>
    </xf>
    <xf numFmtId="0" fontId="0" fillId="0" borderId="0" xfId="0" applyBorder="1" applyAlignment="1">
      <alignment vertical="center" wrapText="1"/>
    </xf>
    <xf numFmtId="0" fontId="34" fillId="0" borderId="30" xfId="4" applyFont="1" applyFill="1" applyBorder="1" applyAlignment="1">
      <alignment horizontal="left" vertical="center" wrapText="1"/>
    </xf>
    <xf numFmtId="0" fontId="34" fillId="0" borderId="0" xfId="4"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31" xfId="0" applyFont="1" applyFill="1" applyBorder="1" applyAlignment="1">
      <alignment horizontal="left" vertical="center" wrapText="1"/>
    </xf>
    <xf numFmtId="0" fontId="0" fillId="0" borderId="2" xfId="0" applyBorder="1" applyAlignment="1">
      <alignment vertical="center" wrapText="1"/>
    </xf>
    <xf numFmtId="0" fontId="0" fillId="0" borderId="26" xfId="0" applyBorder="1" applyAlignment="1">
      <alignment vertical="center" wrapText="1"/>
    </xf>
    <xf numFmtId="0" fontId="0" fillId="0" borderId="2" xfId="0" applyFont="1" applyFill="1" applyBorder="1" applyAlignment="1">
      <alignment vertical="center"/>
    </xf>
    <xf numFmtId="0" fontId="0" fillId="0" borderId="2" xfId="0" applyFill="1" applyBorder="1" applyAlignment="1">
      <alignment vertical="center"/>
    </xf>
    <xf numFmtId="0" fontId="0" fillId="0" borderId="26" xfId="0" applyFill="1" applyBorder="1" applyAlignment="1">
      <alignment vertical="center"/>
    </xf>
    <xf numFmtId="0" fontId="13" fillId="0" borderId="0" xfId="0" applyFont="1" applyBorder="1" applyAlignment="1">
      <alignment vertical="center"/>
    </xf>
    <xf numFmtId="0" fontId="13" fillId="0" borderId="2" xfId="0" applyFont="1" applyBorder="1" applyAlignment="1">
      <alignment vertical="center"/>
    </xf>
    <xf numFmtId="0" fontId="14" fillId="0" borderId="33" xfId="0" applyFont="1" applyBorder="1" applyAlignment="1">
      <alignment wrapText="1"/>
    </xf>
    <xf numFmtId="0" fontId="0" fillId="0" borderId="4" xfId="0" applyBorder="1" applyAlignment="1">
      <alignment vertical="center"/>
    </xf>
    <xf numFmtId="0" fontId="0" fillId="0" borderId="34" xfId="0" applyBorder="1" applyAlignment="1">
      <alignment vertical="center"/>
    </xf>
    <xf numFmtId="0" fontId="14" fillId="0" borderId="33" xfId="0" applyFont="1" applyBorder="1" applyAlignment="1">
      <alignment vertical="center" wrapText="1"/>
    </xf>
    <xf numFmtId="0" fontId="14" fillId="0" borderId="8" xfId="0" quotePrefix="1" applyFont="1" applyBorder="1" applyAlignment="1">
      <alignment vertical="center" wrapText="1"/>
    </xf>
    <xf numFmtId="0" fontId="14" fillId="0" borderId="30" xfId="0" quotePrefix="1" applyFont="1" applyBorder="1" applyAlignment="1">
      <alignment vertical="center" wrapText="1"/>
    </xf>
    <xf numFmtId="0" fontId="0" fillId="0" borderId="0" xfId="0" applyBorder="1" applyAlignment="1">
      <alignment vertical="center"/>
    </xf>
    <xf numFmtId="0" fontId="14" fillId="0" borderId="0" xfId="0" applyFont="1" applyBorder="1" applyAlignment="1">
      <alignment horizontal="right" wrapText="1"/>
    </xf>
    <xf numFmtId="0" fontId="0" fillId="0" borderId="0" xfId="0" applyBorder="1" applyAlignment="1">
      <alignment horizontal="right" vertical="center"/>
    </xf>
    <xf numFmtId="40" fontId="14" fillId="0" borderId="8" xfId="0" applyNumberFormat="1" applyFont="1" applyBorder="1" applyAlignment="1">
      <alignment vertical="center" wrapText="1"/>
    </xf>
    <xf numFmtId="40" fontId="0" fillId="0" borderId="32" xfId="0" applyNumberFormat="1" applyBorder="1" applyAlignment="1">
      <alignment vertical="center"/>
    </xf>
    <xf numFmtId="40" fontId="0" fillId="0" borderId="7" xfId="0" applyNumberFormat="1" applyBorder="1" applyAlignment="1">
      <alignment vertical="center"/>
    </xf>
    <xf numFmtId="40" fontId="0" fillId="0" borderId="26" xfId="0" applyNumberFormat="1" applyBorder="1" applyAlignment="1">
      <alignment vertical="center"/>
    </xf>
    <xf numFmtId="0" fontId="14" fillId="0" borderId="0" xfId="0" applyFont="1" applyBorder="1" applyAlignment="1">
      <alignment horizontal="right" vertical="top" wrapText="1"/>
    </xf>
    <xf numFmtId="0" fontId="0" fillId="0" borderId="0" xfId="0" applyBorder="1" applyAlignment="1">
      <alignment horizontal="right" vertical="top"/>
    </xf>
    <xf numFmtId="0" fontId="16" fillId="0" borderId="0" xfId="0" applyFont="1" applyBorder="1" applyAlignment="1">
      <alignment vertical="center"/>
    </xf>
    <xf numFmtId="0" fontId="14" fillId="0" borderId="8" xfId="0" applyFont="1" applyBorder="1" applyAlignment="1">
      <alignment wrapText="1"/>
    </xf>
    <xf numFmtId="0" fontId="14" fillId="0" borderId="0" xfId="0" applyFont="1" applyBorder="1" applyAlignment="1">
      <alignment horizontal="left" wrapText="1"/>
    </xf>
    <xf numFmtId="0" fontId="0" fillId="0" borderId="0" xfId="0" applyBorder="1" applyAlignment="1">
      <alignment horizontal="left" vertical="center"/>
    </xf>
    <xf numFmtId="40" fontId="14" fillId="0" borderId="0" xfId="0" applyNumberFormat="1" applyFont="1" applyBorder="1" applyAlignment="1">
      <alignment vertical="center" wrapText="1"/>
    </xf>
    <xf numFmtId="0" fontId="13" fillId="0" borderId="0" xfId="0" applyFont="1" applyBorder="1" applyAlignment="1">
      <alignment horizontal="left" wrapText="1"/>
    </xf>
    <xf numFmtId="0" fontId="19" fillId="0" borderId="0" xfId="0" applyFont="1" applyBorder="1" applyAlignment="1">
      <alignment horizontal="left" vertical="center"/>
    </xf>
    <xf numFmtId="40" fontId="13" fillId="0" borderId="35" xfId="0" applyNumberFormat="1" applyFont="1" applyBorder="1" applyAlignment="1">
      <alignment vertical="center" wrapText="1"/>
    </xf>
    <xf numFmtId="40" fontId="19" fillId="0" borderId="35" xfId="0" applyNumberFormat="1" applyFont="1" applyBorder="1" applyAlignment="1">
      <alignment vertical="center"/>
    </xf>
    <xf numFmtId="0" fontId="0" fillId="0" borderId="0" xfId="0" applyFont="1" applyBorder="1" applyAlignment="1">
      <alignment vertical="center"/>
    </xf>
    <xf numFmtId="0" fontId="0" fillId="0" borderId="31" xfId="0" applyFont="1" applyBorder="1" applyAlignment="1">
      <alignment vertical="center"/>
    </xf>
    <xf numFmtId="0" fontId="14" fillId="0" borderId="7" xfId="0" quotePrefix="1" applyFont="1" applyBorder="1" applyAlignment="1">
      <alignment vertical="center" wrapText="1"/>
    </xf>
    <xf numFmtId="0" fontId="14" fillId="0" borderId="0" xfId="0" applyFont="1" applyBorder="1" applyAlignment="1">
      <alignment horizontal="justify" vertical="center"/>
    </xf>
    <xf numFmtId="0" fontId="0" fillId="0" borderId="0" xfId="0" applyBorder="1" applyAlignment="1">
      <alignment horizontal="justify" vertical="center"/>
    </xf>
    <xf numFmtId="0" fontId="14" fillId="2" borderId="0" xfId="0" applyFont="1" applyFill="1" applyBorder="1" applyAlignment="1">
      <alignment horizontal="justify" vertical="center"/>
    </xf>
    <xf numFmtId="0" fontId="0" fillId="2" borderId="0" xfId="0" applyFill="1" applyAlignment="1">
      <alignment horizontal="justify" vertical="center"/>
    </xf>
    <xf numFmtId="0" fontId="14" fillId="2" borderId="0" xfId="0" applyFont="1" applyFill="1" applyBorder="1" applyAlignment="1">
      <alignment horizontal="justify"/>
    </xf>
    <xf numFmtId="0" fontId="0" fillId="2" borderId="0" xfId="0" applyFill="1" applyAlignment="1">
      <alignment horizontal="justify"/>
    </xf>
    <xf numFmtId="0" fontId="0" fillId="0" borderId="0" xfId="0" applyAlignment="1">
      <alignment horizontal="justify" vertical="center"/>
    </xf>
    <xf numFmtId="0" fontId="20" fillId="0" borderId="0" xfId="0" applyFont="1" applyFill="1" applyBorder="1" applyAlignment="1">
      <alignment horizontal="justify" wrapText="1"/>
    </xf>
    <xf numFmtId="0" fontId="0" fillId="0" borderId="0" xfId="0" applyFill="1" applyAlignment="1">
      <alignment horizontal="justify" wrapText="1"/>
    </xf>
    <xf numFmtId="0" fontId="11" fillId="0" borderId="0" xfId="0" applyFont="1" applyBorder="1" applyAlignment="1">
      <alignment vertical="center"/>
    </xf>
    <xf numFmtId="0" fontId="0" fillId="0" borderId="0" xfId="0" applyFont="1" applyAlignment="1">
      <alignment vertical="center"/>
    </xf>
    <xf numFmtId="0" fontId="37" fillId="0" borderId="3" xfId="0" applyFont="1" applyBorder="1" applyAlignment="1">
      <alignment horizontal="center" vertical="center"/>
    </xf>
    <xf numFmtId="0" fontId="20" fillId="2" borderId="0" xfId="0" applyFont="1" applyFill="1" applyBorder="1" applyAlignment="1">
      <alignment horizontal="justify" wrapText="1"/>
    </xf>
    <xf numFmtId="0" fontId="0" fillId="2" borderId="0" xfId="0" applyFill="1" applyBorder="1" applyAlignment="1">
      <alignment horizontal="justify" wrapText="1"/>
    </xf>
    <xf numFmtId="0" fontId="0" fillId="2" borderId="2" xfId="0" applyFill="1" applyBorder="1" applyAlignment="1">
      <alignment horizontal="justify" wrapText="1"/>
    </xf>
    <xf numFmtId="0" fontId="15" fillId="2" borderId="0" xfId="0" applyFont="1" applyFill="1" applyBorder="1" applyAlignment="1"/>
    <xf numFmtId="0" fontId="15" fillId="2" borderId="2" xfId="0" applyFont="1" applyFill="1" applyBorder="1" applyAlignment="1"/>
    <xf numFmtId="164" fontId="14" fillId="2" borderId="0" xfId="0" applyNumberFormat="1" applyFont="1" applyFill="1" applyBorder="1" applyAlignment="1">
      <alignment horizontal="center"/>
    </xf>
    <xf numFmtId="164" fontId="15" fillId="2" borderId="0" xfId="0" applyNumberFormat="1" applyFont="1" applyFill="1" applyBorder="1" applyAlignment="1">
      <alignment horizontal="center"/>
    </xf>
    <xf numFmtId="164" fontId="15" fillId="2" borderId="2" xfId="0" applyNumberFormat="1" applyFont="1" applyFill="1" applyBorder="1" applyAlignment="1">
      <alignment horizontal="center"/>
    </xf>
    <xf numFmtId="0" fontId="19" fillId="0" borderId="0" xfId="0" applyFont="1" applyAlignment="1">
      <alignment horizontal="center" vertical="center"/>
    </xf>
    <xf numFmtId="0" fontId="20" fillId="0" borderId="0" xfId="0" applyFont="1" applyAlignment="1">
      <alignment horizontal="center" vertical="center"/>
    </xf>
    <xf numFmtId="0" fontId="11" fillId="0" borderId="0" xfId="0" applyFont="1" applyAlignment="1">
      <alignment vertical="center"/>
    </xf>
    <xf numFmtId="0" fontId="14" fillId="0" borderId="6" xfId="0" applyFont="1" applyBorder="1" applyAlignment="1">
      <alignment vertical="center" wrapText="1"/>
    </xf>
    <xf numFmtId="0" fontId="0" fillId="0" borderId="6" xfId="0" applyBorder="1" applyAlignment="1">
      <alignment vertical="center"/>
    </xf>
    <xf numFmtId="0" fontId="27" fillId="0" borderId="30" xfId="0" applyFont="1" applyBorder="1" applyAlignment="1">
      <alignment horizontal="right" wrapText="1"/>
    </xf>
    <xf numFmtId="0" fontId="0" fillId="0" borderId="0" xfId="0" applyAlignment="1"/>
    <xf numFmtId="0" fontId="23" fillId="2" borderId="3" xfId="0" applyFont="1" applyFill="1" applyBorder="1" applyAlignment="1">
      <alignment horizontal="center" wrapText="1"/>
    </xf>
    <xf numFmtId="0" fontId="23" fillId="2" borderId="3" xfId="0" applyFont="1" applyFill="1" applyBorder="1" applyAlignment="1"/>
    <xf numFmtId="0" fontId="23" fillId="2" borderId="2" xfId="0" applyFont="1" applyFill="1" applyBorder="1" applyAlignment="1"/>
    <xf numFmtId="0" fontId="32" fillId="0" borderId="30" xfId="0" applyFont="1" applyBorder="1" applyAlignment="1">
      <alignment horizontal="right" vertical="top" wrapText="1"/>
    </xf>
    <xf numFmtId="0" fontId="0" fillId="0" borderId="0" xfId="0" applyAlignment="1">
      <alignment vertical="top"/>
    </xf>
    <xf numFmtId="164" fontId="14" fillId="0" borderId="8" xfId="0" applyNumberFormat="1" applyFont="1" applyBorder="1" applyAlignment="1">
      <alignment horizontal="center" vertical="center" wrapText="1"/>
    </xf>
    <xf numFmtId="164" fontId="0" fillId="0" borderId="3" xfId="0" applyNumberFormat="1" applyBorder="1" applyAlignment="1">
      <alignment horizontal="center" vertical="center" wrapText="1"/>
    </xf>
    <xf numFmtId="164" fontId="0" fillId="0" borderId="32" xfId="0" applyNumberFormat="1" applyBorder="1" applyAlignment="1">
      <alignment horizontal="center" vertical="center" wrapText="1"/>
    </xf>
    <xf numFmtId="164" fontId="14" fillId="0" borderId="7" xfId="0" applyNumberFormat="1" applyFont="1" applyBorder="1" applyAlignment="1">
      <alignment horizontal="center" vertical="center" wrapText="1"/>
    </xf>
    <xf numFmtId="164" fontId="0" fillId="0" borderId="2" xfId="0" applyNumberFormat="1" applyBorder="1" applyAlignment="1">
      <alignment horizontal="center" vertical="center" wrapText="1"/>
    </xf>
    <xf numFmtId="164" fontId="0" fillId="0" borderId="26" xfId="0" applyNumberFormat="1" applyBorder="1" applyAlignment="1">
      <alignment horizontal="center" vertical="center" wrapText="1"/>
    </xf>
    <xf numFmtId="0" fontId="20" fillId="0" borderId="0" xfId="0" applyFont="1" applyAlignment="1">
      <alignment horizontal="center" vertical="top" wrapText="1"/>
    </xf>
    <xf numFmtId="0" fontId="11" fillId="2" borderId="0" xfId="0" applyFont="1" applyFill="1" applyAlignment="1">
      <alignment horizontal="center" wrapText="1"/>
    </xf>
    <xf numFmtId="0" fontId="0" fillId="2" borderId="0" xfId="0" applyFill="1" applyAlignment="1"/>
    <xf numFmtId="0" fontId="0" fillId="2" borderId="2" xfId="0" applyFill="1" applyBorder="1" applyAlignment="1"/>
    <xf numFmtId="0" fontId="20" fillId="0" borderId="8" xfId="0" applyFont="1" applyBorder="1" applyAlignment="1">
      <alignment horizontal="center" vertical="center" wrapText="1"/>
    </xf>
    <xf numFmtId="0" fontId="0" fillId="0" borderId="3" xfId="0" applyBorder="1" applyAlignment="1">
      <alignment horizontal="center" vertical="center" wrapText="1"/>
    </xf>
    <xf numFmtId="0" fontId="0" fillId="0" borderId="32" xfId="0" applyBorder="1" applyAlignment="1">
      <alignment horizontal="center" vertical="center" wrapText="1"/>
    </xf>
    <xf numFmtId="0" fontId="20" fillId="0" borderId="7" xfId="0" applyFont="1" applyBorder="1" applyAlignment="1">
      <alignment horizontal="center" vertical="center" wrapText="1"/>
    </xf>
    <xf numFmtId="0" fontId="0" fillId="0" borderId="2" xfId="0" applyBorder="1" applyAlignment="1">
      <alignment horizontal="center" vertical="center" wrapText="1"/>
    </xf>
    <xf numFmtId="0" fontId="0" fillId="0" borderId="26" xfId="0" applyBorder="1" applyAlignment="1">
      <alignment horizontal="center" vertical="center" wrapText="1"/>
    </xf>
    <xf numFmtId="0" fontId="20" fillId="0" borderId="6" xfId="0" applyFont="1" applyBorder="1" applyAlignment="1">
      <alignment horizontal="center" vertical="center" wrapText="1"/>
    </xf>
    <xf numFmtId="164" fontId="14" fillId="2" borderId="3" xfId="0" applyNumberFormat="1" applyFont="1" applyFill="1" applyBorder="1" applyAlignment="1">
      <alignment horizontal="center" wrapText="1"/>
    </xf>
    <xf numFmtId="164" fontId="15" fillId="2" borderId="3" xfId="0" applyNumberFormat="1" applyFont="1" applyFill="1" applyBorder="1" applyAlignment="1"/>
    <xf numFmtId="164" fontId="15" fillId="2" borderId="2" xfId="0" applyNumberFormat="1" applyFont="1" applyFill="1" applyBorder="1" applyAlignment="1"/>
    <xf numFmtId="166" fontId="14" fillId="0" borderId="3" xfId="0" applyNumberFormat="1" applyFont="1" applyBorder="1" applyAlignment="1">
      <alignment vertical="center" wrapText="1"/>
    </xf>
    <xf numFmtId="0" fontId="17" fillId="0" borderId="0" xfId="0" applyFont="1" applyAlignment="1"/>
    <xf numFmtId="0" fontId="18" fillId="0" borderId="0" xfId="0" applyFont="1" applyAlignment="1">
      <alignment vertical="top" wrapText="1"/>
    </xf>
    <xf numFmtId="0" fontId="17" fillId="0" borderId="0" xfId="0" applyFont="1" applyAlignment="1">
      <alignment vertical="top"/>
    </xf>
    <xf numFmtId="0" fontId="0" fillId="0" borderId="0" xfId="0" applyAlignment="1">
      <alignment horizontal="center" vertical="center"/>
    </xf>
    <xf numFmtId="0" fontId="31" fillId="0" borderId="6" xfId="0" applyFont="1" applyBorder="1" applyAlignment="1">
      <alignment horizontal="center" vertical="center" wrapText="1"/>
    </xf>
    <xf numFmtId="0" fontId="35" fillId="2" borderId="32" xfId="0" applyFont="1" applyFill="1" applyBorder="1" applyAlignment="1">
      <alignment horizontal="center" vertical="center" wrapText="1"/>
    </xf>
    <xf numFmtId="0" fontId="35" fillId="2" borderId="31" xfId="0" applyFont="1" applyFill="1" applyBorder="1" applyAlignment="1">
      <alignment horizontal="center" vertical="center" wrapText="1"/>
    </xf>
    <xf numFmtId="0" fontId="35" fillId="2" borderId="26" xfId="0" applyFont="1" applyFill="1" applyBorder="1" applyAlignment="1">
      <alignment horizontal="center" vertical="center" wrapText="1"/>
    </xf>
    <xf numFmtId="0" fontId="35" fillId="2" borderId="33" xfId="0" applyFont="1" applyFill="1" applyBorder="1" applyAlignment="1">
      <alignment vertical="center" wrapText="1"/>
    </xf>
    <xf numFmtId="0" fontId="35" fillId="2" borderId="4" xfId="0" applyFont="1" applyFill="1" applyBorder="1" applyAlignment="1">
      <alignment vertical="center" wrapText="1"/>
    </xf>
    <xf numFmtId="0" fontId="35" fillId="2" borderId="34" xfId="0" applyFont="1" applyFill="1" applyBorder="1" applyAlignment="1">
      <alignment vertical="center" wrapText="1"/>
    </xf>
    <xf numFmtId="0" fontId="35" fillId="2" borderId="33" xfId="0" quotePrefix="1" applyFont="1" applyFill="1" applyBorder="1" applyAlignment="1">
      <alignment vertical="center" wrapText="1"/>
    </xf>
    <xf numFmtId="0" fontId="11" fillId="0" borderId="1" xfId="0" applyFont="1" applyBorder="1" applyAlignment="1">
      <alignment horizontal="center" vertical="top" wrapText="1"/>
    </xf>
    <xf numFmtId="0" fontId="0" fillId="0" borderId="1" xfId="0" applyBorder="1" applyAlignment="1">
      <alignment vertical="top" wrapText="1"/>
    </xf>
    <xf numFmtId="0" fontId="30" fillId="0" borderId="1" xfId="0" applyFont="1" applyBorder="1" applyAlignment="1">
      <alignment horizontal="center" vertical="top" wrapText="1"/>
    </xf>
    <xf numFmtId="0" fontId="28" fillId="0" borderId="1" xfId="0" applyFont="1" applyBorder="1" applyAlignment="1">
      <alignment vertical="top" wrapText="1"/>
    </xf>
    <xf numFmtId="0" fontId="0" fillId="0" borderId="9" xfId="0" applyFont="1" applyBorder="1" applyAlignment="1">
      <alignment horizontal="center" wrapText="1"/>
    </xf>
    <xf numFmtId="0" fontId="0" fillId="0" borderId="1" xfId="0" applyBorder="1" applyAlignment="1"/>
    <xf numFmtId="0" fontId="28" fillId="0" borderId="18" xfId="0" applyFont="1" applyBorder="1" applyAlignment="1">
      <alignment horizontal="center" vertical="top" wrapText="1"/>
    </xf>
    <xf numFmtId="0" fontId="18" fillId="0" borderId="0" xfId="0" applyFont="1" applyAlignment="1">
      <alignment wrapText="1"/>
    </xf>
    <xf numFmtId="0" fontId="17" fillId="0" borderId="0" xfId="0" applyFont="1" applyAlignment="1">
      <alignment wrapText="1"/>
    </xf>
    <xf numFmtId="0" fontId="0" fillId="0" borderId="0" xfId="0" applyAlignment="1">
      <alignment wrapText="1"/>
    </xf>
    <xf numFmtId="0" fontId="0" fillId="0" borderId="2" xfId="0" applyFont="1" applyBorder="1" applyAlignment="1">
      <alignment vertical="center"/>
    </xf>
    <xf numFmtId="0" fontId="0" fillId="0" borderId="8" xfId="0" applyFont="1" applyBorder="1" applyAlignment="1">
      <alignment horizontal="center" wrapText="1"/>
    </xf>
    <xf numFmtId="0" fontId="0" fillId="0" borderId="3" xfId="0" applyBorder="1" applyAlignment="1"/>
    <xf numFmtId="0" fontId="0" fillId="0" borderId="32" xfId="0" applyBorder="1" applyAlignment="1"/>
    <xf numFmtId="0" fontId="0" fillId="0" borderId="30" xfId="0" applyBorder="1" applyAlignment="1"/>
    <xf numFmtId="0" fontId="0" fillId="0" borderId="31" xfId="0" applyBorder="1" applyAlignment="1"/>
    <xf numFmtId="0" fontId="17" fillId="0" borderId="8" xfId="0" applyFont="1" applyBorder="1" applyAlignment="1">
      <alignment horizontal="center" vertical="center" wrapText="1"/>
    </xf>
    <xf numFmtId="0" fontId="27" fillId="0" borderId="3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1"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26" xfId="0" applyFont="1" applyBorder="1" applyAlignment="1">
      <alignment horizontal="center" vertical="center" wrapText="1"/>
    </xf>
    <xf numFmtId="0" fontId="35" fillId="0" borderId="0" xfId="0" applyFont="1" applyFill="1" applyBorder="1" applyAlignment="1">
      <alignment horizontal="left" wrapText="1"/>
    </xf>
    <xf numFmtId="0" fontId="36" fillId="0" borderId="0" xfId="0" applyFont="1" applyFill="1" applyBorder="1" applyAlignment="1"/>
    <xf numFmtId="0" fontId="36" fillId="0" borderId="2" xfId="0" applyFont="1" applyFill="1" applyBorder="1" applyAlignment="1"/>
    <xf numFmtId="0" fontId="11" fillId="0" borderId="30" xfId="0" applyFont="1" applyBorder="1" applyAlignment="1">
      <alignment horizontal="center" vertical="top" wrapText="1"/>
    </xf>
    <xf numFmtId="0" fontId="0" fillId="0" borderId="0" xfId="0" applyAlignment="1">
      <alignment vertical="top" wrapText="1"/>
    </xf>
    <xf numFmtId="0" fontId="0" fillId="0" borderId="31" xfId="0" applyBorder="1" applyAlignment="1">
      <alignment vertical="top" wrapText="1"/>
    </xf>
    <xf numFmtId="0" fontId="0" fillId="0" borderId="7" xfId="0" applyBorder="1" applyAlignment="1">
      <alignment vertical="top" wrapText="1"/>
    </xf>
    <xf numFmtId="0" fontId="0" fillId="0" borderId="2" xfId="0" applyBorder="1" applyAlignment="1">
      <alignment vertical="top" wrapText="1"/>
    </xf>
    <xf numFmtId="0" fontId="0" fillId="0" borderId="26" xfId="0" applyBorder="1" applyAlignment="1">
      <alignment vertical="top" wrapText="1"/>
    </xf>
    <xf numFmtId="0" fontId="0" fillId="0" borderId="1" xfId="0" applyBorder="1" applyAlignment="1">
      <alignment vertical="top"/>
    </xf>
    <xf numFmtId="0" fontId="14" fillId="0" borderId="6" xfId="0" applyFont="1" applyBorder="1" applyAlignment="1">
      <alignment horizontal="center" vertical="center" wrapText="1"/>
    </xf>
    <xf numFmtId="0" fontId="15" fillId="0" borderId="0" xfId="0" applyFont="1" applyBorder="1" applyAlignment="1">
      <alignment horizontal="right" vertical="center" wrapText="1"/>
    </xf>
    <xf numFmtId="0" fontId="11" fillId="0" borderId="0" xfId="0" applyFont="1" applyAlignment="1">
      <alignment vertical="center" wrapText="1"/>
    </xf>
    <xf numFmtId="0" fontId="26" fillId="0" borderId="0" xfId="0" applyFont="1" applyBorder="1" applyAlignment="1">
      <alignment wrapText="1"/>
    </xf>
    <xf numFmtId="0" fontId="17" fillId="0" borderId="0" xfId="0" applyFont="1" applyBorder="1" applyAlignment="1">
      <alignment wrapText="1"/>
    </xf>
    <xf numFmtId="0" fontId="0" fillId="0" borderId="9" xfId="0" applyFont="1" applyBorder="1" applyAlignment="1">
      <alignment horizontal="center" vertical="top" wrapText="1"/>
    </xf>
    <xf numFmtId="0" fontId="0" fillId="0" borderId="1" xfId="0" applyFont="1" applyBorder="1" applyAlignment="1">
      <alignment horizontal="center" vertical="top" wrapText="1"/>
    </xf>
    <xf numFmtId="0" fontId="7" fillId="0" borderId="0" xfId="4" applyFont="1" applyBorder="1" applyAlignment="1"/>
    <xf numFmtId="0" fontId="5" fillId="0" borderId="0" xfId="4" applyFont="1" applyFill="1" applyBorder="1" applyAlignment="1">
      <alignment horizontal="left"/>
    </xf>
    <xf numFmtId="0" fontId="0" fillId="0" borderId="2" xfId="0" applyFill="1" applyBorder="1" applyAlignment="1">
      <alignment horizontal="left"/>
    </xf>
    <xf numFmtId="0" fontId="34" fillId="0" borderId="0" xfId="4" applyFont="1" applyFill="1" applyBorder="1" applyAlignment="1">
      <alignment horizontal="left" wrapText="1"/>
    </xf>
    <xf numFmtId="0" fontId="36" fillId="0" borderId="0" xfId="0" applyFont="1" applyFill="1" applyBorder="1" applyAlignment="1">
      <alignment vertical="center"/>
    </xf>
    <xf numFmtId="0" fontId="36" fillId="0" borderId="2" xfId="0" applyFont="1" applyFill="1" applyBorder="1" applyAlignment="1">
      <alignment vertical="center"/>
    </xf>
    <xf numFmtId="0" fontId="15" fillId="2" borderId="0" xfId="0" applyFont="1" applyFill="1" applyBorder="1" applyAlignment="1">
      <alignment horizontal="left" wrapText="1"/>
    </xf>
    <xf numFmtId="0" fontId="15" fillId="2" borderId="0" xfId="0" applyFont="1" applyFill="1" applyBorder="1" applyAlignment="1">
      <alignment vertical="center"/>
    </xf>
    <xf numFmtId="0" fontId="15" fillId="2" borderId="2" xfId="0" applyFont="1" applyFill="1" applyBorder="1" applyAlignment="1">
      <alignment vertical="center"/>
    </xf>
    <xf numFmtId="0" fontId="18" fillId="0" borderId="1" xfId="0" applyFont="1" applyBorder="1" applyAlignment="1">
      <alignment horizontal="center" vertical="top" wrapText="1"/>
    </xf>
    <xf numFmtId="0" fontId="17" fillId="0" borderId="1" xfId="0" applyFont="1" applyBorder="1" applyAlignment="1">
      <alignment vertical="top" wrapText="1"/>
    </xf>
  </cellXfs>
  <cellStyles count="5">
    <cellStyle name="Comma" xfId="1" builtinId="3"/>
    <cellStyle name="Hyperlink" xfId="2" builtinId="8"/>
    <cellStyle name="Normal" xfId="0" builtinId="0"/>
    <cellStyle name="一般 2" xfId="3"/>
    <cellStyle name="一般_GGMMP Annex 2a-R1" xfId="4"/>
  </cellStyles>
  <dxfs count="1">
    <dxf>
      <font>
        <color rgb="FFFF0000"/>
      </font>
      <fill>
        <patternFill patternType="none">
          <bgColor auto="1"/>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952500</xdr:colOff>
      <xdr:row>15</xdr:row>
      <xdr:rowOff>171450</xdr:rowOff>
    </xdr:from>
    <xdr:to>
      <xdr:col>7</xdr:col>
      <xdr:colOff>923925</xdr:colOff>
      <xdr:row>15</xdr:row>
      <xdr:rowOff>171450</xdr:rowOff>
    </xdr:to>
    <xdr:sp macro="" textlink="">
      <xdr:nvSpPr>
        <xdr:cNvPr id="1236" name="Line 1"/>
        <xdr:cNvSpPr>
          <a:spLocks noChangeShapeType="1"/>
        </xdr:cNvSpPr>
      </xdr:nvSpPr>
      <xdr:spPr bwMode="auto">
        <a:xfrm>
          <a:off x="5638800" y="254317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15</xdr:row>
      <xdr:rowOff>171450</xdr:rowOff>
    </xdr:from>
    <xdr:to>
      <xdr:col>5</xdr:col>
      <xdr:colOff>990600</xdr:colOff>
      <xdr:row>15</xdr:row>
      <xdr:rowOff>171450</xdr:rowOff>
    </xdr:to>
    <xdr:sp macro="" textlink="">
      <xdr:nvSpPr>
        <xdr:cNvPr id="1237" name="Line 2"/>
        <xdr:cNvSpPr>
          <a:spLocks noChangeShapeType="1"/>
        </xdr:cNvSpPr>
      </xdr:nvSpPr>
      <xdr:spPr bwMode="auto">
        <a:xfrm flipH="1">
          <a:off x="3695700" y="2543175"/>
          <a:ext cx="895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952500</xdr:colOff>
      <xdr:row>15</xdr:row>
      <xdr:rowOff>171450</xdr:rowOff>
    </xdr:from>
    <xdr:to>
      <xdr:col>7</xdr:col>
      <xdr:colOff>923925</xdr:colOff>
      <xdr:row>15</xdr:row>
      <xdr:rowOff>171450</xdr:rowOff>
    </xdr:to>
    <xdr:sp macro="" textlink="">
      <xdr:nvSpPr>
        <xdr:cNvPr id="2" name="Line 1"/>
        <xdr:cNvSpPr>
          <a:spLocks noChangeShapeType="1"/>
        </xdr:cNvSpPr>
      </xdr:nvSpPr>
      <xdr:spPr bwMode="auto">
        <a:xfrm>
          <a:off x="5638800" y="280035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15</xdr:row>
      <xdr:rowOff>171450</xdr:rowOff>
    </xdr:from>
    <xdr:to>
      <xdr:col>5</xdr:col>
      <xdr:colOff>990600</xdr:colOff>
      <xdr:row>15</xdr:row>
      <xdr:rowOff>171450</xdr:rowOff>
    </xdr:to>
    <xdr:sp macro="" textlink="">
      <xdr:nvSpPr>
        <xdr:cNvPr id="3" name="Line 2"/>
        <xdr:cNvSpPr>
          <a:spLocks noChangeShapeType="1"/>
        </xdr:cNvSpPr>
      </xdr:nvSpPr>
      <xdr:spPr bwMode="auto">
        <a:xfrm flipH="1">
          <a:off x="3695700" y="2800350"/>
          <a:ext cx="895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952500</xdr:colOff>
      <xdr:row>15</xdr:row>
      <xdr:rowOff>171450</xdr:rowOff>
    </xdr:from>
    <xdr:to>
      <xdr:col>7</xdr:col>
      <xdr:colOff>923925</xdr:colOff>
      <xdr:row>15</xdr:row>
      <xdr:rowOff>171450</xdr:rowOff>
    </xdr:to>
    <xdr:sp macro="" textlink="">
      <xdr:nvSpPr>
        <xdr:cNvPr id="2" name="Line 1"/>
        <xdr:cNvSpPr>
          <a:spLocks noChangeShapeType="1"/>
        </xdr:cNvSpPr>
      </xdr:nvSpPr>
      <xdr:spPr bwMode="auto">
        <a:xfrm>
          <a:off x="5638800" y="280035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15</xdr:row>
      <xdr:rowOff>171450</xdr:rowOff>
    </xdr:from>
    <xdr:to>
      <xdr:col>5</xdr:col>
      <xdr:colOff>990600</xdr:colOff>
      <xdr:row>15</xdr:row>
      <xdr:rowOff>171450</xdr:rowOff>
    </xdr:to>
    <xdr:sp macro="" textlink="">
      <xdr:nvSpPr>
        <xdr:cNvPr id="3" name="Line 2"/>
        <xdr:cNvSpPr>
          <a:spLocks noChangeShapeType="1"/>
        </xdr:cNvSpPr>
      </xdr:nvSpPr>
      <xdr:spPr bwMode="auto">
        <a:xfrm flipH="1">
          <a:off x="3695700" y="2800350"/>
          <a:ext cx="895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952500</xdr:colOff>
      <xdr:row>15</xdr:row>
      <xdr:rowOff>171450</xdr:rowOff>
    </xdr:from>
    <xdr:to>
      <xdr:col>7</xdr:col>
      <xdr:colOff>923925</xdr:colOff>
      <xdr:row>15</xdr:row>
      <xdr:rowOff>171450</xdr:rowOff>
    </xdr:to>
    <xdr:sp macro="" textlink="">
      <xdr:nvSpPr>
        <xdr:cNvPr id="2" name="Line 1"/>
        <xdr:cNvSpPr>
          <a:spLocks noChangeShapeType="1"/>
        </xdr:cNvSpPr>
      </xdr:nvSpPr>
      <xdr:spPr bwMode="auto">
        <a:xfrm>
          <a:off x="5638800" y="280035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15</xdr:row>
      <xdr:rowOff>171450</xdr:rowOff>
    </xdr:from>
    <xdr:to>
      <xdr:col>5</xdr:col>
      <xdr:colOff>990600</xdr:colOff>
      <xdr:row>15</xdr:row>
      <xdr:rowOff>171450</xdr:rowOff>
    </xdr:to>
    <xdr:sp macro="" textlink="">
      <xdr:nvSpPr>
        <xdr:cNvPr id="3" name="Line 2"/>
        <xdr:cNvSpPr>
          <a:spLocks noChangeShapeType="1"/>
        </xdr:cNvSpPr>
      </xdr:nvSpPr>
      <xdr:spPr bwMode="auto">
        <a:xfrm flipH="1">
          <a:off x="3695700" y="2800350"/>
          <a:ext cx="895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952500</xdr:colOff>
      <xdr:row>15</xdr:row>
      <xdr:rowOff>171450</xdr:rowOff>
    </xdr:from>
    <xdr:to>
      <xdr:col>7</xdr:col>
      <xdr:colOff>923925</xdr:colOff>
      <xdr:row>15</xdr:row>
      <xdr:rowOff>171450</xdr:rowOff>
    </xdr:to>
    <xdr:sp macro="" textlink="">
      <xdr:nvSpPr>
        <xdr:cNvPr id="2" name="Line 1"/>
        <xdr:cNvSpPr>
          <a:spLocks noChangeShapeType="1"/>
        </xdr:cNvSpPr>
      </xdr:nvSpPr>
      <xdr:spPr bwMode="auto">
        <a:xfrm>
          <a:off x="5638800" y="280035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15</xdr:row>
      <xdr:rowOff>171450</xdr:rowOff>
    </xdr:from>
    <xdr:to>
      <xdr:col>5</xdr:col>
      <xdr:colOff>990600</xdr:colOff>
      <xdr:row>15</xdr:row>
      <xdr:rowOff>171450</xdr:rowOff>
    </xdr:to>
    <xdr:sp macro="" textlink="">
      <xdr:nvSpPr>
        <xdr:cNvPr id="3" name="Line 2"/>
        <xdr:cNvSpPr>
          <a:spLocks noChangeShapeType="1"/>
        </xdr:cNvSpPr>
      </xdr:nvSpPr>
      <xdr:spPr bwMode="auto">
        <a:xfrm flipH="1">
          <a:off x="3695700" y="2800350"/>
          <a:ext cx="895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952500</xdr:colOff>
      <xdr:row>15</xdr:row>
      <xdr:rowOff>171450</xdr:rowOff>
    </xdr:from>
    <xdr:to>
      <xdr:col>7</xdr:col>
      <xdr:colOff>923925</xdr:colOff>
      <xdr:row>15</xdr:row>
      <xdr:rowOff>171450</xdr:rowOff>
    </xdr:to>
    <xdr:sp macro="" textlink="">
      <xdr:nvSpPr>
        <xdr:cNvPr id="2" name="Line 1"/>
        <xdr:cNvSpPr>
          <a:spLocks noChangeShapeType="1"/>
        </xdr:cNvSpPr>
      </xdr:nvSpPr>
      <xdr:spPr bwMode="auto">
        <a:xfrm>
          <a:off x="5638800" y="280035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15</xdr:row>
      <xdr:rowOff>171450</xdr:rowOff>
    </xdr:from>
    <xdr:to>
      <xdr:col>5</xdr:col>
      <xdr:colOff>990600</xdr:colOff>
      <xdr:row>15</xdr:row>
      <xdr:rowOff>171450</xdr:rowOff>
    </xdr:to>
    <xdr:sp macro="" textlink="">
      <xdr:nvSpPr>
        <xdr:cNvPr id="3" name="Line 2"/>
        <xdr:cNvSpPr>
          <a:spLocks noChangeShapeType="1"/>
        </xdr:cNvSpPr>
      </xdr:nvSpPr>
      <xdr:spPr bwMode="auto">
        <a:xfrm flipH="1">
          <a:off x="3695700" y="2800350"/>
          <a:ext cx="895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952500</xdr:colOff>
      <xdr:row>15</xdr:row>
      <xdr:rowOff>171450</xdr:rowOff>
    </xdr:from>
    <xdr:to>
      <xdr:col>7</xdr:col>
      <xdr:colOff>923925</xdr:colOff>
      <xdr:row>15</xdr:row>
      <xdr:rowOff>171450</xdr:rowOff>
    </xdr:to>
    <xdr:sp macro="" textlink="">
      <xdr:nvSpPr>
        <xdr:cNvPr id="2" name="Line 1"/>
        <xdr:cNvSpPr>
          <a:spLocks noChangeShapeType="1"/>
        </xdr:cNvSpPr>
      </xdr:nvSpPr>
      <xdr:spPr bwMode="auto">
        <a:xfrm>
          <a:off x="5166360" y="2983230"/>
          <a:ext cx="94678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15</xdr:row>
      <xdr:rowOff>171450</xdr:rowOff>
    </xdr:from>
    <xdr:to>
      <xdr:col>5</xdr:col>
      <xdr:colOff>990600</xdr:colOff>
      <xdr:row>15</xdr:row>
      <xdr:rowOff>171450</xdr:rowOff>
    </xdr:to>
    <xdr:sp macro="" textlink="">
      <xdr:nvSpPr>
        <xdr:cNvPr id="3" name="Line 2"/>
        <xdr:cNvSpPr>
          <a:spLocks noChangeShapeType="1"/>
        </xdr:cNvSpPr>
      </xdr:nvSpPr>
      <xdr:spPr bwMode="auto">
        <a:xfrm flipH="1">
          <a:off x="3333750" y="2983230"/>
          <a:ext cx="88011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952500</xdr:colOff>
      <xdr:row>15</xdr:row>
      <xdr:rowOff>171450</xdr:rowOff>
    </xdr:from>
    <xdr:to>
      <xdr:col>7</xdr:col>
      <xdr:colOff>923925</xdr:colOff>
      <xdr:row>15</xdr:row>
      <xdr:rowOff>171450</xdr:rowOff>
    </xdr:to>
    <xdr:sp macro="" textlink="">
      <xdr:nvSpPr>
        <xdr:cNvPr id="2" name="Line 1"/>
        <xdr:cNvSpPr>
          <a:spLocks noChangeShapeType="1"/>
        </xdr:cNvSpPr>
      </xdr:nvSpPr>
      <xdr:spPr bwMode="auto">
        <a:xfrm>
          <a:off x="5166360" y="2983230"/>
          <a:ext cx="94678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15</xdr:row>
      <xdr:rowOff>171450</xdr:rowOff>
    </xdr:from>
    <xdr:to>
      <xdr:col>5</xdr:col>
      <xdr:colOff>990600</xdr:colOff>
      <xdr:row>15</xdr:row>
      <xdr:rowOff>171450</xdr:rowOff>
    </xdr:to>
    <xdr:sp macro="" textlink="">
      <xdr:nvSpPr>
        <xdr:cNvPr id="3" name="Line 2"/>
        <xdr:cNvSpPr>
          <a:spLocks noChangeShapeType="1"/>
        </xdr:cNvSpPr>
      </xdr:nvSpPr>
      <xdr:spPr bwMode="auto">
        <a:xfrm flipH="1">
          <a:off x="3333750" y="2983230"/>
          <a:ext cx="88011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58"/>
  <sheetViews>
    <sheetView showGridLines="0" tabSelected="1" zoomScaleNormal="100" workbookViewId="0">
      <selection activeCell="D5" sqref="D5:H5"/>
    </sheetView>
  </sheetViews>
  <sheetFormatPr defaultColWidth="9" defaultRowHeight="15.5"/>
  <cols>
    <col min="1" max="1" width="3" style="86" bestFit="1" customWidth="1"/>
    <col min="2" max="2" width="12.36328125" style="88" customWidth="1"/>
    <col min="3" max="3" width="11.453125" style="88" customWidth="1"/>
    <col min="4" max="4" width="12.7265625" style="88" customWidth="1"/>
    <col min="5" max="5" width="11.90625" style="88" bestFit="1" customWidth="1"/>
    <col min="6" max="6" width="11.90625" style="88" customWidth="1"/>
    <col min="7" max="7" width="17.90625" style="88" customWidth="1"/>
    <col min="8" max="8" width="14.6328125" style="88" bestFit="1" customWidth="1"/>
    <col min="9" max="9" width="9.7265625" style="88" bestFit="1" customWidth="1"/>
    <col min="10" max="10" width="11.08984375" style="88" bestFit="1" customWidth="1"/>
    <col min="11" max="11" width="9.36328125" style="88" bestFit="1" customWidth="1"/>
    <col min="12" max="12" width="18.7265625" style="88" bestFit="1" customWidth="1"/>
    <col min="13" max="13" width="10" style="88" customWidth="1"/>
    <col min="14" max="15" width="18.7265625" style="88" bestFit="1" customWidth="1"/>
    <col min="16" max="16384" width="9" style="88"/>
  </cols>
  <sheetData>
    <row r="1" spans="1:11" ht="22.5">
      <c r="B1" s="87" t="s">
        <v>143</v>
      </c>
    </row>
    <row r="3" spans="1:11" ht="17.5">
      <c r="B3" s="89" t="s">
        <v>144</v>
      </c>
      <c r="C3" s="90"/>
      <c r="D3" s="90"/>
      <c r="E3" s="90"/>
      <c r="F3" s="90"/>
    </row>
    <row r="4" spans="1:11" ht="17.5">
      <c r="B4" s="91"/>
      <c r="C4" s="59"/>
      <c r="D4" s="59"/>
    </row>
    <row r="5" spans="1:11" ht="33.65" customHeight="1">
      <c r="A5" s="92" t="s">
        <v>129</v>
      </c>
      <c r="B5" s="241" t="s">
        <v>146</v>
      </c>
      <c r="C5" s="241"/>
      <c r="D5" s="229"/>
      <c r="E5" s="229"/>
      <c r="F5" s="229"/>
      <c r="G5" s="229"/>
      <c r="H5" s="229"/>
    </row>
    <row r="6" spans="1:11" s="59" customFormat="1" ht="17.5">
      <c r="A6" s="93"/>
      <c r="B6" s="91"/>
    </row>
    <row r="7" spans="1:11">
      <c r="A7" s="92" t="s">
        <v>130</v>
      </c>
      <c r="B7" s="86" t="s">
        <v>49</v>
      </c>
      <c r="D7" s="229"/>
      <c r="E7" s="229"/>
      <c r="F7" s="229"/>
      <c r="G7" s="229"/>
      <c r="H7" s="229"/>
      <c r="I7" s="88" t="s">
        <v>158</v>
      </c>
    </row>
    <row r="8" spans="1:11">
      <c r="B8" s="86"/>
    </row>
    <row r="9" spans="1:11" ht="16.5" customHeight="1">
      <c r="A9" s="92" t="s">
        <v>131</v>
      </c>
      <c r="B9" s="86" t="s">
        <v>148</v>
      </c>
      <c r="D9" s="230"/>
      <c r="E9" s="230"/>
      <c r="F9" s="230"/>
      <c r="G9" s="230"/>
      <c r="H9" s="230"/>
    </row>
    <row r="10" spans="1:11" ht="16.5" customHeight="1">
      <c r="A10" s="92"/>
      <c r="B10" s="86"/>
      <c r="D10" s="230"/>
      <c r="E10" s="230"/>
      <c r="F10" s="230"/>
      <c r="G10" s="230"/>
      <c r="H10" s="230"/>
    </row>
    <row r="11" spans="1:11" ht="16.5" customHeight="1">
      <c r="B11" s="86"/>
      <c r="D11" s="230"/>
      <c r="E11" s="230"/>
      <c r="F11" s="230"/>
      <c r="G11" s="230"/>
      <c r="H11" s="230"/>
    </row>
    <row r="12" spans="1:11">
      <c r="B12" s="86"/>
    </row>
    <row r="13" spans="1:11">
      <c r="A13" s="92" t="s">
        <v>132</v>
      </c>
      <c r="B13" s="86" t="s">
        <v>149</v>
      </c>
      <c r="D13" s="54"/>
      <c r="G13" s="86" t="s">
        <v>150</v>
      </c>
      <c r="H13" s="54"/>
    </row>
    <row r="14" spans="1:11">
      <c r="B14" s="86"/>
    </row>
    <row r="15" spans="1:11" ht="31.9" customHeight="1">
      <c r="A15" s="92" t="s">
        <v>133</v>
      </c>
      <c r="B15" s="242" t="s">
        <v>159</v>
      </c>
      <c r="C15" s="242"/>
      <c r="D15" s="242"/>
      <c r="E15" s="242"/>
      <c r="F15" s="242"/>
      <c r="G15" s="242"/>
      <c r="H15" s="55"/>
      <c r="I15" s="88" t="s">
        <v>160</v>
      </c>
      <c r="K15" s="94" t="s">
        <v>154</v>
      </c>
    </row>
    <row r="16" spans="1:11">
      <c r="B16" s="86"/>
      <c r="K16" s="94" t="s">
        <v>155</v>
      </c>
    </row>
    <row r="17" spans="1:13">
      <c r="A17" s="92" t="s">
        <v>134</v>
      </c>
      <c r="B17" s="86" t="s">
        <v>151</v>
      </c>
      <c r="H17" s="55"/>
      <c r="I17" s="88" t="s">
        <v>161</v>
      </c>
      <c r="K17" s="94" t="s">
        <v>152</v>
      </c>
    </row>
    <row r="18" spans="1:13">
      <c r="K18" s="94" t="s">
        <v>153</v>
      </c>
    </row>
    <row r="20" spans="1:13">
      <c r="A20" s="92" t="s">
        <v>135</v>
      </c>
      <c r="B20" s="95" t="s">
        <v>156</v>
      </c>
      <c r="C20" s="96"/>
    </row>
    <row r="21" spans="1:13">
      <c r="B21" s="88" t="s">
        <v>172</v>
      </c>
      <c r="G21" s="56"/>
    </row>
    <row r="22" spans="1:13">
      <c r="B22" s="88" t="s">
        <v>173</v>
      </c>
      <c r="G22" s="56"/>
    </row>
    <row r="23" spans="1:13">
      <c r="B23" s="88" t="s">
        <v>174</v>
      </c>
      <c r="G23" s="56"/>
    </row>
    <row r="24" spans="1:13">
      <c r="B24" s="88" t="s">
        <v>175</v>
      </c>
      <c r="G24" s="56"/>
    </row>
    <row r="25" spans="1:13">
      <c r="B25" s="88" t="s">
        <v>176</v>
      </c>
      <c r="G25" s="56"/>
    </row>
    <row r="26" spans="1:13">
      <c r="B26" s="57" t="s">
        <v>157</v>
      </c>
      <c r="C26" s="57"/>
      <c r="D26" s="57"/>
      <c r="E26" s="57"/>
      <c r="F26" s="57"/>
      <c r="G26" s="56"/>
      <c r="M26" s="97"/>
    </row>
    <row r="27" spans="1:13" s="59" customFormat="1">
      <c r="A27" s="93"/>
      <c r="G27" s="98"/>
      <c r="M27" s="99"/>
    </row>
    <row r="28" spans="1:13" s="59" customFormat="1" ht="16" thickBot="1">
      <c r="A28" s="93"/>
      <c r="B28" s="88" t="s">
        <v>171</v>
      </c>
      <c r="C28" s="88"/>
      <c r="D28" s="88"/>
      <c r="E28" s="88"/>
      <c r="F28" s="88"/>
      <c r="G28" s="100">
        <f>SUM(G21:G26)</f>
        <v>0</v>
      </c>
      <c r="M28" s="99"/>
    </row>
    <row r="29" spans="1:13" ht="16" thickTop="1"/>
    <row r="30" spans="1:13">
      <c r="A30" s="92" t="s">
        <v>136</v>
      </c>
      <c r="B30" s="121" t="s">
        <v>251</v>
      </c>
      <c r="C30" s="121"/>
      <c r="D30" s="121"/>
      <c r="E30" s="121"/>
      <c r="F30" s="121"/>
      <c r="G30" s="120"/>
      <c r="I30" s="117">
        <f>IF(ROUND(IF(H17="6 months",(H13-D13)/180,(H13-D13)/360),0)&lt;1,1,ROUND(IF(H17="6 months",(H13-D13)/180,(H13-D13)/360),0))</f>
        <v>1</v>
      </c>
    </row>
    <row r="31" spans="1:13">
      <c r="A31" s="92"/>
      <c r="B31" s="118" t="s">
        <v>245</v>
      </c>
      <c r="C31" s="90"/>
      <c r="D31" s="90"/>
      <c r="E31" s="90"/>
      <c r="F31" s="90"/>
      <c r="G31" s="90"/>
      <c r="H31" s="90"/>
      <c r="I31" s="90"/>
      <c r="J31" s="59"/>
      <c r="K31" s="59"/>
      <c r="L31" s="59"/>
      <c r="M31" s="59"/>
    </row>
    <row r="32" spans="1:13">
      <c r="A32" s="92"/>
      <c r="B32" s="118" t="s">
        <v>247</v>
      </c>
      <c r="C32" s="90"/>
      <c r="D32" s="90"/>
      <c r="E32" s="90"/>
      <c r="F32" s="90"/>
      <c r="G32" s="90"/>
      <c r="H32" s="90"/>
      <c r="I32" s="90"/>
      <c r="J32" s="59"/>
      <c r="K32" s="59"/>
      <c r="L32" s="59"/>
      <c r="M32" s="59"/>
    </row>
    <row r="33" spans="1:15">
      <c r="A33" s="92"/>
      <c r="B33" s="90" t="s">
        <v>246</v>
      </c>
      <c r="C33" s="90"/>
      <c r="D33" s="90"/>
      <c r="E33" s="90"/>
      <c r="F33" s="90"/>
      <c r="G33" s="90"/>
      <c r="H33" s="90"/>
      <c r="I33" s="90"/>
      <c r="J33" s="59"/>
      <c r="K33" s="59"/>
      <c r="L33" s="59"/>
      <c r="M33" s="59"/>
    </row>
    <row r="34" spans="1:15">
      <c r="B34" s="101" t="s">
        <v>180</v>
      </c>
      <c r="C34" s="101" t="s">
        <v>181</v>
      </c>
    </row>
    <row r="35" spans="1:15">
      <c r="B35" s="102" t="str">
        <f>IF(D13="","",IF(H15="Yes",D13,"N/A"))</f>
        <v/>
      </c>
      <c r="C35" s="102" t="str">
        <f>IF(B35="","",IF(B35="N/A","N/A",IF(H15="Yes",IF(H17="6 months",EDATE(B35,6)-1,EDATE(B35,12)-1),"N/A")))</f>
        <v/>
      </c>
      <c r="D35" s="88" t="s">
        <v>177</v>
      </c>
      <c r="G35" s="115" t="str">
        <f>IF(B35="N/A","",HYPERLINK("#'Sec I i (1)'!A1","Sec I i (1)"))</f>
        <v>Sec I i (1)</v>
      </c>
      <c r="H35" s="115" t="str">
        <f>IF(B35="N/A","",HYPERLINK("#'Sec I ii (1)'!A1","Sec I ii (1)"))</f>
        <v>Sec I ii (1)</v>
      </c>
      <c r="I35" s="58"/>
      <c r="J35" s="58"/>
      <c r="K35" s="58"/>
      <c r="L35" s="58"/>
      <c r="M35" s="58"/>
      <c r="N35" s="58"/>
      <c r="O35" s="58"/>
    </row>
    <row r="36" spans="1:15">
      <c r="B36" s="102" t="str">
        <f>IF(D13="","",IF(AND(H17="6 months",(EDATE(D13,6*2)-1)&lt;(EDATE(H13,6*0)),H15="Yes"),C35+1,IF(AND(H17="1 year",(EDATE(D13,12*2)-1)&lt;(EDATE(H13,12*0)),H15="Yes"),C35+1,"N/A")))</f>
        <v/>
      </c>
      <c r="C36" s="102" t="str">
        <f>IF(B36="","",IF(B36="N/A","N/A",IF(H15="Yes",IF(H17="6 months",EDATE(B36,6)-1,EDATE(B36,12)-1),"N/A")))</f>
        <v/>
      </c>
      <c r="D36" s="88" t="s">
        <v>162</v>
      </c>
      <c r="G36" s="115" t="str">
        <f>IF(B36="N/A","",HYPERLINK("#'Sec I i (2)'!A1","Sec I i (2)"))</f>
        <v>Sec I i (2)</v>
      </c>
      <c r="H36" s="115" t="str">
        <f>IF(B36="N/A","",HYPERLINK("#'Sec I ii (2)'!A1","Sec I ii (2)"))</f>
        <v>Sec I ii (2)</v>
      </c>
      <c r="I36" s="58"/>
      <c r="J36" s="58"/>
      <c r="K36" s="58"/>
      <c r="L36" s="58"/>
      <c r="M36" s="58"/>
      <c r="N36" s="58"/>
      <c r="O36" s="58"/>
    </row>
    <row r="37" spans="1:15">
      <c r="B37" s="102" t="str">
        <f>IF(D13="","",IF(AND(H17="6 months",(EDATE(D13,6*3)-1)&lt;(EDATE(H13,6*0)),H15="Yes"),C36+1,IF(AND(H17="1 year",(EDATE(D13,12*3)-1)&lt;(EDATE(H13,12*0)),H15="Yes"),C36+1,"N/A")))</f>
        <v/>
      </c>
      <c r="C37" s="102" t="str">
        <f>IF(B37="","",IF(B37="N/A","N/A",IF(H15="Yes",IF(H17="6 months",EDATE(B37,6)-1,EDATE(B37,12)-1),"N/A")))</f>
        <v/>
      </c>
      <c r="D37" s="88" t="s">
        <v>163</v>
      </c>
      <c r="G37" s="115" t="str">
        <f>IF(B37="N/A","",HYPERLINK("#'Sec I i (3)'!A1","Sec I i (3)"))</f>
        <v>Sec I i (3)</v>
      </c>
      <c r="H37" s="115" t="str">
        <f>IF(B37="N/A","",HYPERLINK("#'Sec I ii (3)'!A1","Sec I ii (3)"))</f>
        <v>Sec I ii (3)</v>
      </c>
      <c r="I37" s="58"/>
      <c r="J37" s="58"/>
      <c r="K37" s="58"/>
      <c r="L37" s="58"/>
      <c r="M37" s="58"/>
      <c r="N37" s="58"/>
      <c r="O37" s="58"/>
    </row>
    <row r="38" spans="1:15">
      <c r="B38" s="102" t="str">
        <f>IF(D13="","",IF(AND(H17="6 months",(EDATE(D13,6*4)-1)&lt;(EDATE(H13,6*0)),H15="Yes"),C37+1,IF(AND(H17="1 year",(EDATE(D13,12*4)-1)&lt;(EDATE(H13,12*0)),H15="Yes"),C37+1,"N/A")))</f>
        <v/>
      </c>
      <c r="C38" s="102" t="str">
        <f>IF(B38="","",IF(B38="N/A","N/A",IF(H15="Yes",IF(H17="6 months",EDATE(B38,6)-1,EDATE(B38,12)-1),"N/A")))</f>
        <v/>
      </c>
      <c r="D38" s="88" t="s">
        <v>164</v>
      </c>
      <c r="G38" s="115" t="str">
        <f>IF(B38="N/A","",HYPERLINK("#'Sec I i (4)'!A1","Sec I i (4)"))</f>
        <v>Sec I i (4)</v>
      </c>
      <c r="H38" s="115" t="str">
        <f>IF(B38="N/A","",HYPERLINK("#'Sec I ii (4)'!A1","Sec I ii (4)"))</f>
        <v>Sec I ii (4)</v>
      </c>
      <c r="I38" s="58"/>
      <c r="J38" s="58"/>
      <c r="K38" s="58"/>
      <c r="L38" s="58"/>
      <c r="M38" s="58"/>
      <c r="N38" s="58"/>
      <c r="O38" s="58"/>
    </row>
    <row r="39" spans="1:15">
      <c r="B39" s="102" t="str">
        <f>IF(D13="","",IF(AND(H17="6 months",(EDATE(D13,6*5)-1)&lt;(EDATE(H13,6*0)),H15="Yes"),C38+1,IF(AND(H17="1 year",(EDATE(D13,12*5)-1)&lt;(EDATE(H13,12*0)),H15="Yes"),C38+1,"N/A")))</f>
        <v/>
      </c>
      <c r="C39" s="102" t="str">
        <f>IF(B39="","",IF(B39="N/A","N/A",IF(H15="Yes",IF(H17="6 months",EDATE(B39,6)-1,EDATE(B39,12)-1),"N/A")))</f>
        <v/>
      </c>
      <c r="D39" s="88" t="s">
        <v>165</v>
      </c>
      <c r="G39" s="115" t="str">
        <f>IF(B39="N/A","",HYPERLINK("#'Sec I i (5)'!A1","Sec I i (5)"))</f>
        <v>Sec I i (5)</v>
      </c>
      <c r="H39" s="115" t="str">
        <f>IF(B39="N/A","",HYPERLINK("#'Sec I ii (5)'!A1","Sec I ii (5)"))</f>
        <v>Sec I ii (5)</v>
      </c>
      <c r="I39" s="58"/>
      <c r="J39" s="58"/>
      <c r="K39" s="58"/>
      <c r="L39" s="58"/>
      <c r="M39" s="58"/>
      <c r="N39" s="58"/>
      <c r="O39" s="58"/>
    </row>
    <row r="40" spans="1:15">
      <c r="B40" s="102" t="str">
        <f>IF(D13="","",IF(AND(H17="6 months",(EDATE(D13,6*6)-1)&lt;(EDATE(H13,6*0)),H15="Yes"),C39+1,IF(AND(H17="1 year",(EDATE(D13,12*6)-1)&lt;(EDATE(H13,12*0)),H15="Yes"),C39+1,"N/A")))</f>
        <v/>
      </c>
      <c r="C40" s="102" t="str">
        <f>IF(B40="","",IF(B40="N/A","N/A",IF(H15="Yes",IF(H17="6 months",EDATE(B40,6)-1,EDATE(B40,12)-1),"N/A")))</f>
        <v/>
      </c>
      <c r="D40" s="88" t="s">
        <v>166</v>
      </c>
      <c r="G40" s="115" t="str">
        <f>IF(B40="N/A","",HYPERLINK("#'Sec I i (6)'!A1","Sec I i (6)"))</f>
        <v>Sec I i (6)</v>
      </c>
      <c r="H40" s="115" t="str">
        <f>IF(B40="N/A","",HYPERLINK("#'Sec I ii (6)'!A1","Sec I ii (6)"))</f>
        <v>Sec I ii (6)</v>
      </c>
      <c r="I40" s="58"/>
      <c r="J40" s="58"/>
      <c r="K40" s="58"/>
      <c r="L40" s="58"/>
      <c r="M40" s="58"/>
      <c r="N40" s="58"/>
      <c r="O40" s="58"/>
    </row>
    <row r="41" spans="1:15">
      <c r="B41" s="102" t="str">
        <f>IF(D13="","",IF(AND(H17="6 months",(EDATE(D13,6*7)-1)&lt;(EDATE(H13,6*0)),H15="Yes"),C40+1,IF(AND(H17="1 year",(EDATE(D13,12*7)-1)&lt;(EDATE(H13,12*0)),H15="Yes"),C40+1,"N/A")))</f>
        <v/>
      </c>
      <c r="C41" s="102" t="str">
        <f>IF(B41="","",IF(B41="N/A","N/A",IF(H15="Yes",IF(H17="6 months",EDATE(B41,6)-1,EDATE(B41,12)-1),"N/A")))</f>
        <v/>
      </c>
      <c r="D41" s="88" t="s">
        <v>167</v>
      </c>
      <c r="G41" s="115" t="str">
        <f>IF(B41="N/A","",HYPERLINK("#'Sec I i (7)'!A1","Sec I i (7)"))</f>
        <v>Sec I i (7)</v>
      </c>
      <c r="H41" s="115" t="str">
        <f>IF(B41="N/A","",HYPERLINK("#'Sec I ii (7)'!A1","Sec I ii (7)"))</f>
        <v>Sec I ii (7)</v>
      </c>
      <c r="I41" s="58"/>
      <c r="J41" s="58"/>
      <c r="K41" s="58"/>
      <c r="L41" s="58"/>
      <c r="M41" s="58"/>
      <c r="N41" s="58"/>
      <c r="O41" s="58"/>
    </row>
    <row r="42" spans="1:15">
      <c r="B42" s="102" t="str">
        <f>IF(D13="","",IF(AND(H17="6 months",(EDATE(D13,6*8)-1)&lt;(EDATE(H13,6*0)),H15="Yes"),C41+1,IF(AND(H17="1 year",(EDATE(D13,12*8)-1)&lt;(EDATE(H13,12*0)),H15="Yes"),C41+1,"N/A")))</f>
        <v/>
      </c>
      <c r="C42" s="102" t="str">
        <f>IF(B42="","",IF(B42="N/A","N/A",IF(H15="Yes",IF(H17="6 months",EDATE(B42,6)-1,EDATE(B42,12)-1),"N/A")))</f>
        <v/>
      </c>
      <c r="D42" s="88" t="s">
        <v>168</v>
      </c>
      <c r="G42" s="115" t="str">
        <f>IF(B42="N/A","",HYPERLINK("#'Sec I i (8)'!A1","Sec I i (8)"))</f>
        <v>Sec I i (8)</v>
      </c>
      <c r="H42" s="115" t="str">
        <f>IF(B42="N/A","",HYPERLINK("#'Sec I ii (8)'!A1","Sec I ii (8)"))</f>
        <v>Sec I ii (8)</v>
      </c>
      <c r="I42" s="58"/>
      <c r="J42" s="58"/>
      <c r="K42" s="58"/>
      <c r="L42" s="58"/>
      <c r="M42" s="58"/>
      <c r="N42" s="58"/>
      <c r="O42" s="58"/>
    </row>
    <row r="43" spans="1:15">
      <c r="B43" s="102"/>
      <c r="C43" s="102"/>
      <c r="G43" s="57"/>
      <c r="H43" s="57"/>
      <c r="I43" s="59"/>
      <c r="J43" s="59"/>
      <c r="K43" s="59"/>
      <c r="L43" s="59"/>
      <c r="M43" s="59"/>
      <c r="N43" s="59"/>
      <c r="O43" s="59"/>
    </row>
    <row r="44" spans="1:15">
      <c r="A44" s="92" t="s">
        <v>137</v>
      </c>
      <c r="B44" s="102" t="str">
        <f>IF(D13="","",D13)</f>
        <v/>
      </c>
      <c r="C44" s="102" t="str">
        <f>IF(D13="","",H13)</f>
        <v/>
      </c>
      <c r="D44" s="243" t="s">
        <v>179</v>
      </c>
      <c r="E44" s="243"/>
      <c r="F44" s="243"/>
      <c r="G44" s="115" t="str">
        <f>HYPERLINK("#'Cert of Completion'!A1","Cert of Completion")</f>
        <v>Cert of Completion</v>
      </c>
      <c r="H44" s="57"/>
      <c r="I44" s="59"/>
      <c r="J44" s="59"/>
      <c r="K44" s="59"/>
      <c r="L44" s="59"/>
      <c r="M44" s="59"/>
      <c r="N44" s="59"/>
      <c r="O44" s="59"/>
    </row>
    <row r="45" spans="1:15">
      <c r="B45" s="102"/>
      <c r="C45" s="102"/>
      <c r="G45" s="116"/>
      <c r="H45" s="57"/>
      <c r="I45" s="59"/>
      <c r="J45" s="59"/>
      <c r="K45" s="59"/>
      <c r="L45" s="59"/>
      <c r="M45" s="59"/>
      <c r="N45" s="59"/>
      <c r="O45" s="59"/>
    </row>
    <row r="46" spans="1:15" ht="31" customHeight="1">
      <c r="A46" s="92" t="s">
        <v>138</v>
      </c>
      <c r="B46" s="102" t="str">
        <f>IF(D13="","",D13)</f>
        <v/>
      </c>
      <c r="C46" s="102" t="str">
        <f>IF(D13="","",H13)</f>
        <v/>
      </c>
      <c r="D46" s="243" t="s">
        <v>254</v>
      </c>
      <c r="E46" s="243"/>
      <c r="F46" s="243"/>
      <c r="G46" s="115" t="str">
        <f>HYPERLINK("#'Assets Register'!A1","Assets Register")</f>
        <v>Assets Register</v>
      </c>
      <c r="H46" s="57"/>
      <c r="I46" s="59"/>
      <c r="J46" s="59"/>
      <c r="K46" s="59"/>
      <c r="L46" s="59"/>
      <c r="M46" s="59"/>
      <c r="N46" s="59"/>
      <c r="O46" s="59"/>
    </row>
    <row r="47" spans="1:15">
      <c r="I47" s="59"/>
      <c r="J47" s="59"/>
      <c r="K47" s="59"/>
      <c r="L47" s="59"/>
      <c r="M47" s="59"/>
      <c r="N47" s="59"/>
      <c r="O47" s="59"/>
    </row>
    <row r="48" spans="1:15">
      <c r="A48" s="92" t="s">
        <v>139</v>
      </c>
      <c r="B48" s="86" t="s">
        <v>237</v>
      </c>
    </row>
    <row r="49" spans="2:10">
      <c r="B49" s="101"/>
      <c r="C49" s="101"/>
    </row>
    <row r="50" spans="2:10" ht="53.5" customHeight="1">
      <c r="B50" s="237" t="s">
        <v>235</v>
      </c>
      <c r="C50" s="238"/>
      <c r="D50" s="239" t="s">
        <v>178</v>
      </c>
      <c r="E50" s="240"/>
      <c r="F50" s="240"/>
      <c r="G50" s="240"/>
      <c r="H50" s="240"/>
      <c r="I50" s="103"/>
      <c r="J50" s="104"/>
    </row>
    <row r="52" spans="2:10">
      <c r="B52" s="231" t="s">
        <v>236</v>
      </c>
      <c r="C52" s="232"/>
      <c r="D52" s="105" t="s">
        <v>169</v>
      </c>
      <c r="E52" s="106"/>
      <c r="F52" s="106"/>
      <c r="G52" s="106"/>
      <c r="H52" s="106"/>
      <c r="I52" s="106"/>
      <c r="J52" s="107"/>
    </row>
    <row r="53" spans="2:10">
      <c r="B53" s="233"/>
      <c r="C53" s="234"/>
      <c r="D53" s="108" t="s">
        <v>170</v>
      </c>
      <c r="E53" s="109"/>
      <c r="F53" s="109"/>
      <c r="G53" s="109"/>
      <c r="H53" s="109"/>
      <c r="I53" s="109"/>
      <c r="J53" s="110"/>
    </row>
    <row r="54" spans="2:10">
      <c r="B54" s="233"/>
      <c r="C54" s="234"/>
      <c r="D54" s="108" t="s">
        <v>252</v>
      </c>
      <c r="E54" s="109"/>
      <c r="F54" s="109"/>
      <c r="G54" s="109"/>
      <c r="H54" s="109"/>
      <c r="I54" s="109"/>
      <c r="J54" s="110"/>
    </row>
    <row r="55" spans="2:10">
      <c r="B55" s="235"/>
      <c r="C55" s="236"/>
      <c r="D55" s="111" t="s">
        <v>253</v>
      </c>
      <c r="E55" s="112"/>
      <c r="F55" s="112"/>
      <c r="G55" s="112"/>
      <c r="H55" s="112"/>
      <c r="I55" s="112"/>
      <c r="J55" s="113"/>
    </row>
    <row r="58" spans="2:10">
      <c r="D58" s="114"/>
      <c r="G58" s="114"/>
      <c r="H58" s="114"/>
    </row>
  </sheetData>
  <sheetProtection algorithmName="SHA-512" hashValue="GHR8tRUpTbSRa1oQtsFEY3oDoV0nKAJA/SdBmcEySzSIwmgbi1VL/tabkJS0f1quffYkpxOKbM6C4h0iDDWH3w==" saltValue="X1EYj3SvcnYQlkBUc5fM1w==" spinCount="100000" sheet="1" selectLockedCells="1"/>
  <mergeCells count="10">
    <mergeCell ref="D5:H5"/>
    <mergeCell ref="D7:H7"/>
    <mergeCell ref="D9:H11"/>
    <mergeCell ref="B52:C55"/>
    <mergeCell ref="B50:C50"/>
    <mergeCell ref="D50:H50"/>
    <mergeCell ref="B5:C5"/>
    <mergeCell ref="B15:G15"/>
    <mergeCell ref="D44:F44"/>
    <mergeCell ref="D46:F46"/>
  </mergeCells>
  <phoneticPr fontId="12" type="noConversion"/>
  <dataValidations count="6">
    <dataValidation type="list" allowBlank="1" showInputMessage="1" showErrorMessage="1" sqref="H17">
      <formula1>$K$17:$K$18</formula1>
    </dataValidation>
    <dataValidation type="date" operator="lessThan" allowBlank="1" showInputMessage="1" showErrorMessage="1" error="Please fill in the correct date." sqref="D13">
      <formula1>H13</formula1>
    </dataValidation>
    <dataValidation type="date" operator="greaterThan" allowBlank="1" showInputMessage="1" showErrorMessage="1" error="Please fill in the correct date." sqref="H13">
      <formula1>D13</formula1>
    </dataValidation>
    <dataValidation type="textLength" allowBlank="1" showInputMessage="1" showErrorMessage="1" sqref="D7:H7">
      <formula1>5</formula1>
      <formula2>9</formula2>
    </dataValidation>
    <dataValidation operator="equal" allowBlank="1" showInputMessage="1" showErrorMessage="1" sqref="D5:H5"/>
    <dataValidation type="list" showInputMessage="1" showErrorMessage="1" sqref="H15">
      <formula1>$K$15:$K$16</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33"/>
  <sheetViews>
    <sheetView zoomScaleNormal="100" workbookViewId="0">
      <selection activeCell="B22" sqref="B22:C23"/>
    </sheetView>
  </sheetViews>
  <sheetFormatPr defaultColWidth="8.90625" defaultRowHeight="15.5"/>
  <cols>
    <col min="1" max="1" width="5.453125" style="18" customWidth="1"/>
    <col min="2" max="2" width="15.26953125" style="18" customWidth="1"/>
    <col min="3" max="3" width="28.08984375" style="18" customWidth="1"/>
    <col min="4" max="4" width="4.36328125" style="18" customWidth="1"/>
    <col min="5" max="5" width="38.7265625" style="18" customWidth="1"/>
    <col min="6" max="16384" width="8.90625" style="18"/>
  </cols>
  <sheetData>
    <row r="1" spans="1:5" ht="20.25" customHeight="1">
      <c r="E1" s="62" t="s">
        <v>186</v>
      </c>
    </row>
    <row r="2" spans="1:5" ht="20.25" customHeight="1">
      <c r="A2" s="245" t="s">
        <v>182</v>
      </c>
      <c r="B2" s="245"/>
      <c r="C2" s="245"/>
      <c r="D2" s="245"/>
      <c r="E2" s="245"/>
    </row>
    <row r="3" spans="1:5" ht="20.25" customHeight="1">
      <c r="A3" s="245" t="s">
        <v>197</v>
      </c>
      <c r="B3" s="245"/>
      <c r="C3" s="245"/>
      <c r="D3" s="245"/>
      <c r="E3" s="245"/>
    </row>
    <row r="4" spans="1:5">
      <c r="A4" s="245"/>
      <c r="B4" s="245"/>
      <c r="C4" s="245"/>
      <c r="D4" s="245"/>
      <c r="E4" s="245"/>
    </row>
    <row r="5" spans="1:5" s="52" customFormat="1" ht="20.25" customHeight="1">
      <c r="A5" s="246" t="s">
        <v>147</v>
      </c>
      <c r="B5" s="246"/>
      <c r="C5" s="63">
        <f>Summary!D7</f>
        <v>0</v>
      </c>
      <c r="D5" s="64"/>
      <c r="E5" s="64"/>
    </row>
    <row r="6" spans="1:5" s="52" customFormat="1" ht="12.75" customHeight="1">
      <c r="A6" s="64"/>
      <c r="B6" s="64"/>
      <c r="C6" s="64"/>
      <c r="D6" s="64"/>
      <c r="E6" s="64"/>
    </row>
    <row r="7" spans="1:5" s="52" customFormat="1" ht="20.25" customHeight="1">
      <c r="A7" s="253" t="s">
        <v>50</v>
      </c>
      <c r="B7" s="253"/>
      <c r="C7" s="251">
        <f>Summary!D9</f>
        <v>0</v>
      </c>
      <c r="D7" s="251"/>
      <c r="E7" s="251"/>
    </row>
    <row r="8" spans="1:5" s="52" customFormat="1" ht="20.25" customHeight="1">
      <c r="A8" s="253"/>
      <c r="B8" s="253"/>
      <c r="C8" s="251"/>
      <c r="D8" s="251"/>
      <c r="E8" s="251"/>
    </row>
    <row r="9" spans="1:5" s="52" customFormat="1" ht="20.25" customHeight="1">
      <c r="A9" s="253"/>
      <c r="B9" s="253"/>
      <c r="C9" s="252"/>
      <c r="D9" s="252"/>
      <c r="E9" s="252"/>
    </row>
    <row r="10" spans="1:5" s="52" customFormat="1" ht="11.25" customHeight="1">
      <c r="A10" s="64"/>
      <c r="B10" s="64"/>
      <c r="C10" s="64"/>
      <c r="D10" s="64"/>
      <c r="E10" s="64"/>
    </row>
    <row r="11" spans="1:5" s="52" customFormat="1" ht="20.25" customHeight="1">
      <c r="A11" s="246" t="s">
        <v>183</v>
      </c>
      <c r="B11" s="246"/>
      <c r="C11" s="65" t="str">
        <f>Summary!B35</f>
        <v/>
      </c>
      <c r="D11" s="60" t="s">
        <v>185</v>
      </c>
      <c r="E11" s="65" t="str">
        <f>Summary!C35</f>
        <v/>
      </c>
    </row>
    <row r="12" spans="1:5" ht="17.25" customHeight="1" thickBot="1">
      <c r="A12" s="66"/>
      <c r="B12" s="66"/>
      <c r="C12" s="67" t="s">
        <v>184</v>
      </c>
      <c r="D12" s="68"/>
      <c r="E12" s="67" t="s">
        <v>184</v>
      </c>
    </row>
    <row r="13" spans="1:5" ht="28.5" customHeight="1">
      <c r="A13" s="248" t="s">
        <v>187</v>
      </c>
      <c r="B13" s="248"/>
      <c r="C13" s="69"/>
      <c r="D13" s="69"/>
      <c r="E13" s="69"/>
    </row>
    <row r="14" spans="1:5" ht="26.25" customHeight="1">
      <c r="A14" s="249" t="s">
        <v>188</v>
      </c>
      <c r="B14" s="249"/>
      <c r="C14" s="250"/>
      <c r="D14" s="69"/>
      <c r="E14" s="69"/>
    </row>
    <row r="15" spans="1:5" ht="54" customHeight="1">
      <c r="A15" s="70" t="s">
        <v>7</v>
      </c>
      <c r="B15" s="247" t="s">
        <v>248</v>
      </c>
      <c r="C15" s="247"/>
      <c r="D15" s="247"/>
      <c r="E15" s="247"/>
    </row>
    <row r="16" spans="1:5" ht="49.5" customHeight="1">
      <c r="A16" s="70" t="s">
        <v>8</v>
      </c>
      <c r="B16" s="247" t="s">
        <v>189</v>
      </c>
      <c r="C16" s="247"/>
      <c r="D16" s="247"/>
      <c r="E16" s="247"/>
    </row>
    <row r="17" spans="1:5" ht="33" customHeight="1">
      <c r="A17" s="70" t="s">
        <v>9</v>
      </c>
      <c r="B17" s="247" t="s">
        <v>190</v>
      </c>
      <c r="C17" s="247"/>
      <c r="D17" s="247"/>
      <c r="E17" s="247"/>
    </row>
    <row r="18" spans="1:5" ht="45.75" customHeight="1">
      <c r="A18" s="70" t="s">
        <v>10</v>
      </c>
      <c r="B18" s="247" t="s">
        <v>249</v>
      </c>
      <c r="C18" s="247"/>
      <c r="D18" s="247"/>
      <c r="E18" s="247"/>
    </row>
    <row r="19" spans="1:5" ht="72.75" customHeight="1">
      <c r="A19" s="70" t="s">
        <v>11</v>
      </c>
      <c r="B19" s="247" t="s">
        <v>244</v>
      </c>
      <c r="C19" s="247"/>
      <c r="D19" s="247"/>
      <c r="E19" s="247"/>
    </row>
    <row r="20" spans="1:5">
      <c r="A20" s="71"/>
      <c r="B20" s="51"/>
      <c r="C20" s="51"/>
      <c r="D20" s="51"/>
      <c r="E20" s="51"/>
    </row>
    <row r="21" spans="1:5">
      <c r="A21" s="71"/>
      <c r="B21" s="71"/>
      <c r="C21" s="71"/>
      <c r="D21" s="71"/>
      <c r="E21" s="71"/>
    </row>
    <row r="22" spans="1:5">
      <c r="A22" s="71"/>
      <c r="B22" s="259"/>
      <c r="C22" s="260"/>
      <c r="D22" s="71"/>
      <c r="E22" s="262"/>
    </row>
    <row r="23" spans="1:5" s="52" customFormat="1" ht="24.75" customHeight="1">
      <c r="A23" s="64"/>
      <c r="B23" s="261"/>
      <c r="C23" s="261"/>
      <c r="D23" s="64"/>
      <c r="E23" s="263"/>
    </row>
    <row r="24" spans="1:5" ht="29.25" customHeight="1">
      <c r="A24" s="71"/>
      <c r="B24" s="258" t="s">
        <v>191</v>
      </c>
      <c r="C24" s="258"/>
      <c r="D24" s="71"/>
      <c r="E24" s="61" t="s">
        <v>192</v>
      </c>
    </row>
    <row r="25" spans="1:5">
      <c r="A25" s="71"/>
      <c r="B25" s="257" t="s">
        <v>250</v>
      </c>
      <c r="C25" s="257"/>
      <c r="D25" s="257"/>
      <c r="E25" s="257"/>
    </row>
    <row r="26" spans="1:5" s="52" customFormat="1" ht="24.75" customHeight="1">
      <c r="A26" s="64"/>
      <c r="B26" s="72"/>
      <c r="D26" s="73" t="s">
        <v>196</v>
      </c>
      <c r="E26" s="74"/>
    </row>
    <row r="27" spans="1:5" ht="22.5" customHeight="1">
      <c r="A27" s="71"/>
      <c r="B27" s="72"/>
      <c r="C27" s="75"/>
      <c r="D27" s="71"/>
      <c r="E27" s="76" t="s">
        <v>184</v>
      </c>
    </row>
    <row r="28" spans="1:5" ht="25.5" customHeight="1">
      <c r="A28" s="50" t="s">
        <v>0</v>
      </c>
      <c r="B28" s="255" t="s">
        <v>193</v>
      </c>
      <c r="C28" s="255"/>
      <c r="D28" s="50"/>
      <c r="E28" s="50"/>
    </row>
    <row r="29" spans="1:5" ht="70.900000000000006" customHeight="1">
      <c r="A29" s="50" t="s">
        <v>1</v>
      </c>
      <c r="B29" s="256" t="s">
        <v>194</v>
      </c>
      <c r="C29" s="256"/>
      <c r="D29" s="256"/>
      <c r="E29" s="256"/>
    </row>
    <row r="30" spans="1:5" ht="16.149999999999999" customHeight="1">
      <c r="A30" s="244" t="s">
        <v>116</v>
      </c>
      <c r="B30" s="254" t="s">
        <v>195</v>
      </c>
      <c r="C30" s="254"/>
      <c r="D30" s="254"/>
      <c r="E30" s="254"/>
    </row>
    <row r="31" spans="1:5" ht="16.149999999999999" customHeight="1">
      <c r="A31" s="244"/>
      <c r="B31" s="254"/>
      <c r="C31" s="254"/>
      <c r="D31" s="254"/>
      <c r="E31" s="254"/>
    </row>
    <row r="32" spans="1:5" ht="16.149999999999999" customHeight="1">
      <c r="A32" s="244"/>
      <c r="B32" s="254"/>
      <c r="C32" s="254"/>
      <c r="D32" s="254"/>
      <c r="E32" s="254"/>
    </row>
    <row r="33" spans="2:5">
      <c r="B33" s="254"/>
      <c r="C33" s="254"/>
      <c r="D33" s="254"/>
      <c r="E33" s="254"/>
    </row>
  </sheetData>
  <mergeCells count="22">
    <mergeCell ref="B25:E25"/>
    <mergeCell ref="B18:E18"/>
    <mergeCell ref="B19:E19"/>
    <mergeCell ref="B24:C24"/>
    <mergeCell ref="B22:C23"/>
    <mergeCell ref="E22:E23"/>
    <mergeCell ref="A30:A32"/>
    <mergeCell ref="A2:E2"/>
    <mergeCell ref="A3:E3"/>
    <mergeCell ref="A4:E4"/>
    <mergeCell ref="A5:B5"/>
    <mergeCell ref="B15:E15"/>
    <mergeCell ref="B16:E16"/>
    <mergeCell ref="B17:E17"/>
    <mergeCell ref="A11:B11"/>
    <mergeCell ref="A13:B13"/>
    <mergeCell ref="A14:C14"/>
    <mergeCell ref="C7:E9"/>
    <mergeCell ref="A7:B9"/>
    <mergeCell ref="B30:E33"/>
    <mergeCell ref="B28:C28"/>
    <mergeCell ref="B29:E29"/>
  </mergeCells>
  <phoneticPr fontId="12" type="noConversion"/>
  <pageMargins left="0.74803149606299213" right="0.74803149606299213" top="0.78740157480314965" bottom="0.78740157480314965" header="0.51181102362204722" footer="0.39370078740157483"/>
  <pageSetup paperSize="9" scale="8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I44"/>
  <sheetViews>
    <sheetView zoomScaleNormal="100" zoomScaleSheetLayoutView="100" workbookViewId="0">
      <selection activeCell="G21" sqref="G21"/>
    </sheetView>
  </sheetViews>
  <sheetFormatPr defaultColWidth="9" defaultRowHeight="15.5"/>
  <cols>
    <col min="1" max="1" width="3.36328125" style="122" customWidth="1"/>
    <col min="2" max="2" width="18.6328125" style="123" customWidth="1"/>
    <col min="3" max="3" width="1.6328125" style="123" customWidth="1"/>
    <col min="4" max="4" width="20.08984375" style="124" customWidth="1"/>
    <col min="5" max="5" width="3.453125" style="123" customWidth="1"/>
    <col min="6" max="8" width="14.26953125" style="124" customWidth="1"/>
    <col min="9" max="16384" width="9" style="126"/>
  </cols>
  <sheetData>
    <row r="1" spans="1:8" ht="20.25" customHeight="1">
      <c r="H1" s="125" t="s">
        <v>186</v>
      </c>
    </row>
    <row r="2" spans="1:8" ht="20.25" customHeight="1">
      <c r="A2" s="264" t="s">
        <v>13</v>
      </c>
      <c r="B2" s="264"/>
      <c r="C2" s="264"/>
      <c r="D2" s="264"/>
      <c r="E2" s="264"/>
      <c r="F2" s="264"/>
      <c r="G2" s="264"/>
      <c r="H2" s="264"/>
    </row>
    <row r="3" spans="1:8" ht="20.25" customHeight="1">
      <c r="A3" s="265" t="str">
        <f>+'Sec I i (1)'!A3:E3</f>
        <v>1st Interim Financial Report</v>
      </c>
      <c r="B3" s="265"/>
      <c r="C3" s="265"/>
      <c r="D3" s="265"/>
      <c r="E3" s="265"/>
      <c r="F3" s="265"/>
      <c r="G3" s="265"/>
      <c r="H3" s="265"/>
    </row>
    <row r="4" spans="1:8" ht="11.25" customHeight="1">
      <c r="A4" s="265"/>
      <c r="B4" s="265"/>
      <c r="C4" s="265"/>
      <c r="D4" s="265"/>
      <c r="E4" s="265"/>
      <c r="F4" s="265"/>
      <c r="G4" s="265"/>
      <c r="H4" s="265"/>
    </row>
    <row r="5" spans="1:8" hidden="1">
      <c r="A5" s="127"/>
      <c r="B5" s="128"/>
      <c r="C5" s="128"/>
      <c r="D5" s="129"/>
      <c r="E5" s="128"/>
      <c r="F5" s="129"/>
      <c r="G5" s="129"/>
      <c r="H5" s="129"/>
    </row>
    <row r="6" spans="1:8" ht="11.25" customHeight="1">
      <c r="A6" s="130"/>
      <c r="B6" s="131"/>
      <c r="C6" s="128"/>
      <c r="D6" s="129"/>
      <c r="E6" s="128"/>
      <c r="F6" s="129"/>
      <c r="G6" s="129"/>
      <c r="H6" s="129"/>
    </row>
    <row r="7" spans="1:8" s="137" customFormat="1" ht="20.25" customHeight="1">
      <c r="A7" s="132" t="s">
        <v>205</v>
      </c>
      <c r="B7" s="132"/>
      <c r="C7" s="133"/>
      <c r="D7" s="134">
        <f>+'Sec I i (1)'!C5</f>
        <v>0</v>
      </c>
      <c r="E7" s="135"/>
      <c r="F7" s="136"/>
      <c r="G7" s="136"/>
      <c r="H7" s="136"/>
    </row>
    <row r="8" spans="1:8" s="137" customFormat="1" ht="11.25" customHeight="1">
      <c r="A8" s="132"/>
      <c r="B8" s="132"/>
      <c r="C8" s="135"/>
      <c r="D8" s="136"/>
      <c r="E8" s="135"/>
      <c r="F8" s="136"/>
      <c r="G8" s="136"/>
      <c r="H8" s="136"/>
    </row>
    <row r="9" spans="1:8" s="137" customFormat="1" ht="20.25" customHeight="1">
      <c r="A9" s="279" t="s">
        <v>206</v>
      </c>
      <c r="B9" s="279"/>
      <c r="C9" s="138"/>
      <c r="D9" s="278">
        <f>+'Sec I i (1)'!C7</f>
        <v>0</v>
      </c>
      <c r="E9" s="278"/>
      <c r="F9" s="278"/>
      <c r="G9" s="278"/>
      <c r="H9" s="278"/>
    </row>
    <row r="10" spans="1:8" s="137" customFormat="1" ht="20.25" customHeight="1">
      <c r="A10" s="279"/>
      <c r="B10" s="279"/>
      <c r="C10" s="138"/>
      <c r="D10" s="278"/>
      <c r="E10" s="278"/>
      <c r="F10" s="278"/>
      <c r="G10" s="278"/>
      <c r="H10" s="278"/>
    </row>
    <row r="11" spans="1:8" s="137" customFormat="1" ht="20.25" customHeight="1">
      <c r="A11" s="279"/>
      <c r="B11" s="279"/>
      <c r="C11" s="138"/>
      <c r="D11" s="278"/>
      <c r="E11" s="278"/>
      <c r="F11" s="278"/>
      <c r="G11" s="278"/>
      <c r="H11" s="278"/>
    </row>
    <row r="12" spans="1:8" s="137" customFormat="1" ht="11.25" customHeight="1">
      <c r="A12" s="132"/>
      <c r="B12" s="132"/>
      <c r="C12" s="139"/>
      <c r="D12" s="140"/>
      <c r="E12" s="141"/>
      <c r="F12" s="140"/>
      <c r="G12" s="136"/>
      <c r="H12" s="136"/>
    </row>
    <row r="13" spans="1:8" s="137" customFormat="1" ht="20.25" customHeight="1">
      <c r="A13" s="132" t="s">
        <v>207</v>
      </c>
      <c r="B13" s="132"/>
      <c r="C13" s="139"/>
      <c r="D13" s="142" t="str">
        <f>+'Sec I i (1)'!C11</f>
        <v/>
      </c>
      <c r="E13" s="143" t="s">
        <v>208</v>
      </c>
      <c r="F13" s="142" t="str">
        <f>+'Sec I i (1)'!E11</f>
        <v/>
      </c>
      <c r="G13" s="136"/>
      <c r="H13" s="136"/>
    </row>
    <row r="14" spans="1:8" s="123" customFormat="1" ht="12" customHeight="1">
      <c r="A14" s="144"/>
      <c r="B14" s="144"/>
      <c r="C14" s="144"/>
      <c r="D14" s="145"/>
      <c r="E14" s="144"/>
      <c r="F14" s="145"/>
      <c r="G14" s="145"/>
      <c r="H14" s="145"/>
    </row>
    <row r="15" spans="1:8" ht="8.25" customHeight="1" thickBot="1">
      <c r="A15" s="144"/>
      <c r="B15" s="144"/>
      <c r="C15" s="144"/>
      <c r="D15" s="145"/>
      <c r="E15" s="144"/>
      <c r="F15" s="145"/>
      <c r="G15" s="145"/>
      <c r="H15" s="145"/>
    </row>
    <row r="16" spans="1:8" s="150" customFormat="1" ht="28.5" customHeight="1" thickBot="1">
      <c r="A16" s="146" t="s">
        <v>209</v>
      </c>
      <c r="B16" s="147"/>
      <c r="C16" s="147"/>
      <c r="D16" s="148" t="s">
        <v>211</v>
      </c>
      <c r="E16" s="149"/>
      <c r="F16" s="267" t="s">
        <v>212</v>
      </c>
      <c r="G16" s="268"/>
      <c r="H16" s="269"/>
    </row>
    <row r="17" spans="1:8" ht="33.65" customHeight="1">
      <c r="A17" s="151" t="s">
        <v>210</v>
      </c>
      <c r="B17" s="152"/>
      <c r="C17" s="153"/>
      <c r="D17" s="154"/>
      <c r="E17" s="155"/>
      <c r="F17" s="156" t="s">
        <v>213</v>
      </c>
      <c r="G17" s="157" t="s">
        <v>214</v>
      </c>
      <c r="H17" s="158" t="s">
        <v>215</v>
      </c>
    </row>
    <row r="18" spans="1:8" s="166" customFormat="1" ht="15.75" customHeight="1">
      <c r="A18" s="159"/>
      <c r="B18" s="160"/>
      <c r="C18" s="161"/>
      <c r="D18" s="162"/>
      <c r="E18" s="163"/>
      <c r="F18" s="164" t="s">
        <v>83</v>
      </c>
      <c r="G18" s="164" t="s">
        <v>84</v>
      </c>
      <c r="H18" s="165" t="s">
        <v>85</v>
      </c>
    </row>
    <row r="19" spans="1:8" ht="15.75" customHeight="1">
      <c r="A19" s="167"/>
      <c r="C19" s="168"/>
      <c r="D19" s="169" t="s">
        <v>82</v>
      </c>
      <c r="E19" s="170"/>
      <c r="F19" s="171" t="s">
        <v>82</v>
      </c>
      <c r="G19" s="172" t="s">
        <v>82</v>
      </c>
      <c r="H19" s="173" t="s">
        <v>82</v>
      </c>
    </row>
    <row r="20" spans="1:8" ht="24" customHeight="1">
      <c r="A20" s="174" t="s">
        <v>216</v>
      </c>
      <c r="C20" s="168"/>
      <c r="D20" s="175"/>
      <c r="E20" s="170"/>
      <c r="F20" s="176"/>
      <c r="G20" s="177"/>
      <c r="H20" s="178"/>
    </row>
    <row r="21" spans="1:8" ht="24" customHeight="1">
      <c r="A21" s="167" t="s">
        <v>217</v>
      </c>
      <c r="C21" s="168"/>
      <c r="D21" s="175">
        <f>Summary!G28</f>
        <v>0</v>
      </c>
      <c r="E21" s="170"/>
      <c r="F21" s="219">
        <v>0</v>
      </c>
      <c r="G21" s="179"/>
      <c r="H21" s="224">
        <f>+F21+G21</f>
        <v>0</v>
      </c>
    </row>
    <row r="22" spans="1:8" ht="24" customHeight="1">
      <c r="A22" s="167" t="s">
        <v>218</v>
      </c>
      <c r="C22" s="168"/>
      <c r="D22" s="175">
        <v>0</v>
      </c>
      <c r="E22" s="170"/>
      <c r="F22" s="219">
        <v>0</v>
      </c>
      <c r="G22" s="179"/>
      <c r="H22" s="224">
        <f>+F22+G22</f>
        <v>0</v>
      </c>
    </row>
    <row r="23" spans="1:8" ht="24" customHeight="1">
      <c r="A23" s="167" t="s">
        <v>219</v>
      </c>
      <c r="C23" s="168"/>
      <c r="D23" s="175">
        <v>0</v>
      </c>
      <c r="E23" s="170"/>
      <c r="F23" s="219">
        <v>0</v>
      </c>
      <c r="G23" s="179"/>
      <c r="H23" s="224">
        <f>+F23+G23</f>
        <v>0</v>
      </c>
    </row>
    <row r="24" spans="1:8" ht="24" customHeight="1" thickBot="1">
      <c r="A24" s="174" t="s">
        <v>220</v>
      </c>
      <c r="B24" s="180"/>
      <c r="C24" s="181"/>
      <c r="D24" s="182">
        <f>SUM(D21:D23)</f>
        <v>0</v>
      </c>
      <c r="E24" s="170"/>
      <c r="F24" s="220">
        <f>SUM(F21:F23)</f>
        <v>0</v>
      </c>
      <c r="G24" s="184">
        <f>SUM(G21:G23)</f>
        <v>0</v>
      </c>
      <c r="H24" s="225">
        <f>SUM(H21:H23)</f>
        <v>0</v>
      </c>
    </row>
    <row r="25" spans="1:8" ht="24" customHeight="1" thickTop="1">
      <c r="A25" s="185"/>
      <c r="B25" s="186"/>
      <c r="C25" s="186"/>
      <c r="D25" s="187"/>
      <c r="E25" s="188"/>
      <c r="F25" s="221"/>
      <c r="G25" s="189"/>
      <c r="H25" s="226"/>
    </row>
    <row r="26" spans="1:8" ht="24" customHeight="1">
      <c r="A26" s="190" t="s">
        <v>233</v>
      </c>
      <c r="C26" s="191"/>
      <c r="D26" s="192"/>
      <c r="E26" s="193"/>
      <c r="F26" s="222"/>
      <c r="G26" s="194"/>
      <c r="H26" s="227"/>
    </row>
    <row r="27" spans="1:8" ht="24" customHeight="1">
      <c r="A27" s="167" t="s">
        <v>221</v>
      </c>
      <c r="C27" s="168"/>
      <c r="D27" s="175">
        <f>Summary!G21</f>
        <v>0</v>
      </c>
      <c r="E27" s="170"/>
      <c r="F27" s="219">
        <v>0</v>
      </c>
      <c r="G27" s="179"/>
      <c r="H27" s="224">
        <f t="shared" ref="H27:H32" si="0">+F27+G27</f>
        <v>0</v>
      </c>
    </row>
    <row r="28" spans="1:8" ht="24" customHeight="1">
      <c r="A28" s="167" t="s">
        <v>222</v>
      </c>
      <c r="C28" s="168"/>
      <c r="D28" s="175">
        <f>Summary!G22</f>
        <v>0</v>
      </c>
      <c r="E28" s="170"/>
      <c r="F28" s="219">
        <v>0</v>
      </c>
      <c r="G28" s="179"/>
      <c r="H28" s="224">
        <f t="shared" si="0"/>
        <v>0</v>
      </c>
    </row>
    <row r="29" spans="1:8" ht="24" customHeight="1">
      <c r="A29" s="167" t="s">
        <v>223</v>
      </c>
      <c r="C29" s="168"/>
      <c r="D29" s="175">
        <f>Summary!G23</f>
        <v>0</v>
      </c>
      <c r="E29" s="170"/>
      <c r="F29" s="219">
        <v>0</v>
      </c>
      <c r="G29" s="179"/>
      <c r="H29" s="224">
        <f t="shared" si="0"/>
        <v>0</v>
      </c>
    </row>
    <row r="30" spans="1:8" ht="24" customHeight="1">
      <c r="A30" s="167" t="s">
        <v>224</v>
      </c>
      <c r="B30" s="195"/>
      <c r="C30" s="168"/>
      <c r="D30" s="175">
        <f>Summary!G24</f>
        <v>0</v>
      </c>
      <c r="E30" s="170"/>
      <c r="F30" s="219">
        <v>0</v>
      </c>
      <c r="G30" s="179"/>
      <c r="H30" s="224">
        <f t="shared" si="0"/>
        <v>0</v>
      </c>
    </row>
    <row r="31" spans="1:8" ht="24" customHeight="1">
      <c r="A31" s="167" t="s">
        <v>225</v>
      </c>
      <c r="C31" s="168"/>
      <c r="D31" s="175">
        <f>Summary!G25</f>
        <v>0</v>
      </c>
      <c r="E31" s="170"/>
      <c r="F31" s="219">
        <v>0</v>
      </c>
      <c r="G31" s="179"/>
      <c r="H31" s="224">
        <f t="shared" si="0"/>
        <v>0</v>
      </c>
    </row>
    <row r="32" spans="1:8" s="166" customFormat="1" ht="40.5" customHeight="1">
      <c r="A32" s="272" t="s">
        <v>226</v>
      </c>
      <c r="B32" s="273"/>
      <c r="C32" s="274"/>
      <c r="D32" s="196">
        <f>Summary!G26</f>
        <v>0</v>
      </c>
      <c r="E32" s="197"/>
      <c r="F32" s="223">
        <v>0</v>
      </c>
      <c r="G32" s="198"/>
      <c r="H32" s="228">
        <f t="shared" si="0"/>
        <v>0</v>
      </c>
    </row>
    <row r="33" spans="1:9" ht="24" customHeight="1" thickBot="1">
      <c r="A33" s="199" t="s">
        <v>227</v>
      </c>
      <c r="C33" s="181"/>
      <c r="D33" s="182">
        <f>SUM(D27:D32)</f>
        <v>0</v>
      </c>
      <c r="E33" s="170"/>
      <c r="F33" s="220">
        <f>SUM(F27:F32)</f>
        <v>0</v>
      </c>
      <c r="G33" s="183">
        <f>SUM(G27:G32)</f>
        <v>0</v>
      </c>
      <c r="H33" s="225">
        <f>SUM(H27:H32)</f>
        <v>0</v>
      </c>
    </row>
    <row r="34" spans="1:9" ht="24" customHeight="1" thickTop="1">
      <c r="A34" s="185"/>
      <c r="B34" s="186"/>
      <c r="C34" s="186"/>
      <c r="D34" s="200"/>
      <c r="E34" s="201"/>
      <c r="F34" s="200"/>
      <c r="G34" s="200"/>
      <c r="H34" s="202"/>
    </row>
    <row r="35" spans="1:9" ht="24" customHeight="1">
      <c r="A35" s="203"/>
      <c r="B35" s="204"/>
      <c r="C35" s="204"/>
      <c r="H35" s="205"/>
    </row>
    <row r="36" spans="1:9" ht="24" customHeight="1" thickBot="1">
      <c r="A36" s="206" t="s">
        <v>228</v>
      </c>
      <c r="D36" s="207"/>
      <c r="E36" s="208"/>
      <c r="F36" s="270" t="s">
        <v>234</v>
      </c>
      <c r="G36" s="271"/>
      <c r="H36" s="209">
        <f>+H24-H33</f>
        <v>0</v>
      </c>
    </row>
    <row r="37" spans="1:9" ht="27" customHeight="1" thickTop="1">
      <c r="A37" s="203"/>
      <c r="D37" s="210"/>
      <c r="E37" s="211"/>
      <c r="F37" s="275"/>
      <c r="G37" s="275"/>
      <c r="H37" s="276"/>
    </row>
    <row r="38" spans="1:9" ht="9.65" customHeight="1" thickBot="1">
      <c r="A38" s="212"/>
      <c r="B38" s="213"/>
      <c r="C38" s="213"/>
      <c r="D38" s="214"/>
      <c r="E38" s="215"/>
      <c r="F38" s="214"/>
      <c r="G38" s="214"/>
      <c r="H38" s="216"/>
    </row>
    <row r="39" spans="1:9" ht="13.9" customHeight="1"/>
    <row r="40" spans="1:9" ht="21" customHeight="1">
      <c r="A40" s="217" t="s">
        <v>2</v>
      </c>
      <c r="B40" s="266" t="s">
        <v>229</v>
      </c>
      <c r="C40" s="266"/>
      <c r="D40" s="266"/>
      <c r="E40" s="266"/>
      <c r="F40" s="266"/>
      <c r="G40" s="266"/>
      <c r="H40" s="266"/>
      <c r="I40" s="123"/>
    </row>
    <row r="41" spans="1:9" ht="36.65" customHeight="1">
      <c r="A41" s="217" t="s">
        <v>3</v>
      </c>
      <c r="B41" s="266" t="s">
        <v>230</v>
      </c>
      <c r="C41" s="266"/>
      <c r="D41" s="266"/>
      <c r="E41" s="266"/>
      <c r="F41" s="266"/>
      <c r="G41" s="266"/>
      <c r="H41" s="266"/>
      <c r="I41" s="123"/>
    </row>
    <row r="42" spans="1:9" ht="21" customHeight="1">
      <c r="A42" s="217" t="s">
        <v>4</v>
      </c>
      <c r="B42" s="266" t="s">
        <v>231</v>
      </c>
      <c r="C42" s="266"/>
      <c r="D42" s="266"/>
      <c r="E42" s="266"/>
      <c r="F42" s="266"/>
      <c r="G42" s="266"/>
      <c r="H42" s="266"/>
      <c r="I42" s="123"/>
    </row>
    <row r="43" spans="1:9" ht="21" customHeight="1">
      <c r="A43" s="217" t="s">
        <v>5</v>
      </c>
      <c r="B43" s="266" t="s">
        <v>232</v>
      </c>
      <c r="C43" s="266"/>
      <c r="D43" s="266"/>
      <c r="E43" s="266"/>
      <c r="F43" s="266"/>
      <c r="G43" s="266"/>
      <c r="H43" s="266"/>
      <c r="I43" s="123"/>
    </row>
    <row r="44" spans="1:9" ht="24" customHeight="1">
      <c r="A44" s="218"/>
      <c r="B44" s="277"/>
      <c r="C44" s="277"/>
      <c r="D44" s="277"/>
      <c r="E44" s="277"/>
      <c r="F44" s="277"/>
      <c r="G44" s="277"/>
      <c r="H44" s="277"/>
    </row>
  </sheetData>
  <sheetProtection algorithmName="SHA-512" hashValue="Lit5p+YxXBPa6PJq+/4hdF1FckIfLfCNlKUlrrF/jeFvac4GjboKxuimTg7rWzeX9bFTVLbKaRlXo3WRgzrmXA==" saltValue="F0LY0KlnDAYJatTlxbcUaA==" spinCount="100000" sheet="1" formatCells="0" formatColumns="0" formatRows="0" insertColumns="0" insertRows="0" insertHyperlinks="0" deleteColumns="0" deleteRows="0" selectLockedCells="1" sort="0" autoFilter="0" pivotTables="0"/>
  <mergeCells count="14">
    <mergeCell ref="B44:H44"/>
    <mergeCell ref="B43:H43"/>
    <mergeCell ref="B42:H42"/>
    <mergeCell ref="B41:H41"/>
    <mergeCell ref="D9:H11"/>
    <mergeCell ref="A9:B11"/>
    <mergeCell ref="A2:H2"/>
    <mergeCell ref="A4:H4"/>
    <mergeCell ref="B40:H40"/>
    <mergeCell ref="A3:H3"/>
    <mergeCell ref="F16:H16"/>
    <mergeCell ref="F36:G36"/>
    <mergeCell ref="A32:C32"/>
    <mergeCell ref="F37:H37"/>
  </mergeCells>
  <phoneticPr fontId="4" type="noConversion"/>
  <pageMargins left="0.51181102362204722" right="0.51181102362204722" top="0.39370078740157483" bottom="0.39370078740157483" header="0.31496062992125984" footer="0.19685039370078741"/>
  <pageSetup paperSize="9" scale="92"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E33"/>
  <sheetViews>
    <sheetView zoomScaleNormal="100" workbookViewId="0">
      <selection activeCell="B22" sqref="B22:C23"/>
    </sheetView>
  </sheetViews>
  <sheetFormatPr defaultColWidth="8.90625" defaultRowHeight="15.5"/>
  <cols>
    <col min="1" max="1" width="5.453125" style="18" customWidth="1"/>
    <col min="2" max="2" width="15.26953125" style="18" customWidth="1"/>
    <col min="3" max="3" width="28.08984375" style="18" customWidth="1"/>
    <col min="4" max="4" width="4.36328125" style="18" customWidth="1"/>
    <col min="5" max="5" width="38.7265625" style="18" customWidth="1"/>
    <col min="6" max="16384" width="8.90625" style="18"/>
  </cols>
  <sheetData>
    <row r="1" spans="1:5" ht="20.25" customHeight="1">
      <c r="E1" s="62" t="s">
        <v>186</v>
      </c>
    </row>
    <row r="2" spans="1:5" ht="20.25" customHeight="1">
      <c r="A2" s="245" t="s">
        <v>182</v>
      </c>
      <c r="B2" s="245"/>
      <c r="C2" s="245"/>
      <c r="D2" s="245"/>
      <c r="E2" s="245"/>
    </row>
    <row r="3" spans="1:5" ht="20.25" customHeight="1">
      <c r="A3" s="245" t="s">
        <v>198</v>
      </c>
      <c r="B3" s="245"/>
      <c r="C3" s="245"/>
      <c r="D3" s="245"/>
      <c r="E3" s="245"/>
    </row>
    <row r="4" spans="1:5">
      <c r="A4" s="245"/>
      <c r="B4" s="245"/>
      <c r="C4" s="245"/>
      <c r="D4" s="245"/>
      <c r="E4" s="245"/>
    </row>
    <row r="5" spans="1:5" s="52" customFormat="1" ht="20.25" customHeight="1">
      <c r="A5" s="246" t="s">
        <v>147</v>
      </c>
      <c r="B5" s="246"/>
      <c r="C5" s="63">
        <f>Summary!D7</f>
        <v>0</v>
      </c>
      <c r="D5" s="64"/>
      <c r="E5" s="64"/>
    </row>
    <row r="6" spans="1:5" s="52" customFormat="1" ht="12.75" customHeight="1">
      <c r="A6" s="64"/>
      <c r="B6" s="64"/>
      <c r="C6" s="64"/>
      <c r="D6" s="64"/>
      <c r="E6" s="64"/>
    </row>
    <row r="7" spans="1:5" s="52" customFormat="1" ht="20.25" customHeight="1">
      <c r="A7" s="253" t="s">
        <v>50</v>
      </c>
      <c r="B7" s="253"/>
      <c r="C7" s="251">
        <f>Summary!D9</f>
        <v>0</v>
      </c>
      <c r="D7" s="251"/>
      <c r="E7" s="251"/>
    </row>
    <row r="8" spans="1:5" s="52" customFormat="1" ht="20.25" customHeight="1">
      <c r="A8" s="253"/>
      <c r="B8" s="253"/>
      <c r="C8" s="251"/>
      <c r="D8" s="251"/>
      <c r="E8" s="251"/>
    </row>
    <row r="9" spans="1:5" s="52" customFormat="1" ht="20.25" customHeight="1">
      <c r="A9" s="253"/>
      <c r="B9" s="253"/>
      <c r="C9" s="252"/>
      <c r="D9" s="252"/>
      <c r="E9" s="252"/>
    </row>
    <row r="10" spans="1:5" s="52" customFormat="1" ht="11.25" customHeight="1">
      <c r="A10" s="64"/>
      <c r="B10" s="64"/>
      <c r="C10" s="64"/>
      <c r="D10" s="64"/>
      <c r="E10" s="64"/>
    </row>
    <row r="11" spans="1:5" s="52" customFormat="1" ht="20.25" customHeight="1">
      <c r="A11" s="246" t="s">
        <v>183</v>
      </c>
      <c r="B11" s="246"/>
      <c r="C11" s="65" t="str">
        <f>Summary!B36</f>
        <v/>
      </c>
      <c r="D11" s="60" t="s">
        <v>185</v>
      </c>
      <c r="E11" s="65" t="str">
        <f>Summary!C36</f>
        <v/>
      </c>
    </row>
    <row r="12" spans="1:5" ht="17.25" customHeight="1" thickBot="1">
      <c r="A12" s="66"/>
      <c r="B12" s="66"/>
      <c r="C12" s="67" t="s">
        <v>184</v>
      </c>
      <c r="D12" s="68"/>
      <c r="E12" s="67" t="s">
        <v>184</v>
      </c>
    </row>
    <row r="13" spans="1:5" ht="28.5" customHeight="1">
      <c r="A13" s="248" t="s">
        <v>187</v>
      </c>
      <c r="B13" s="248"/>
      <c r="C13" s="69"/>
      <c r="D13" s="69"/>
      <c r="E13" s="69"/>
    </row>
    <row r="14" spans="1:5" ht="26.25" customHeight="1">
      <c r="A14" s="249" t="s">
        <v>188</v>
      </c>
      <c r="B14" s="249"/>
      <c r="C14" s="250"/>
      <c r="D14" s="69"/>
      <c r="E14" s="69"/>
    </row>
    <row r="15" spans="1:5" ht="54" customHeight="1">
      <c r="A15" s="70" t="s">
        <v>7</v>
      </c>
      <c r="B15" s="247" t="s">
        <v>248</v>
      </c>
      <c r="C15" s="247"/>
      <c r="D15" s="247"/>
      <c r="E15" s="247"/>
    </row>
    <row r="16" spans="1:5" ht="49.5" customHeight="1">
      <c r="A16" s="70" t="s">
        <v>8</v>
      </c>
      <c r="B16" s="247" t="s">
        <v>189</v>
      </c>
      <c r="C16" s="247"/>
      <c r="D16" s="247"/>
      <c r="E16" s="247"/>
    </row>
    <row r="17" spans="1:5" ht="33" customHeight="1">
      <c r="A17" s="70" t="s">
        <v>9</v>
      </c>
      <c r="B17" s="247" t="s">
        <v>190</v>
      </c>
      <c r="C17" s="247"/>
      <c r="D17" s="247"/>
      <c r="E17" s="247"/>
    </row>
    <row r="18" spans="1:5" ht="45.75" customHeight="1">
      <c r="A18" s="70" t="s">
        <v>10</v>
      </c>
      <c r="B18" s="247" t="s">
        <v>249</v>
      </c>
      <c r="C18" s="247"/>
      <c r="D18" s="247"/>
      <c r="E18" s="247"/>
    </row>
    <row r="19" spans="1:5" ht="72.75" customHeight="1">
      <c r="A19" s="70" t="s">
        <v>11</v>
      </c>
      <c r="B19" s="247" t="s">
        <v>244</v>
      </c>
      <c r="C19" s="247"/>
      <c r="D19" s="247"/>
      <c r="E19" s="247"/>
    </row>
    <row r="20" spans="1:5">
      <c r="A20" s="71"/>
      <c r="B20" s="51"/>
      <c r="C20" s="51"/>
      <c r="D20" s="51"/>
      <c r="E20" s="51"/>
    </row>
    <row r="21" spans="1:5">
      <c r="A21" s="71"/>
      <c r="B21" s="71"/>
      <c r="C21" s="71"/>
      <c r="D21" s="71"/>
      <c r="E21" s="71"/>
    </row>
    <row r="22" spans="1:5">
      <c r="A22" s="71"/>
      <c r="B22" s="259"/>
      <c r="C22" s="260"/>
      <c r="D22" s="71"/>
      <c r="E22" s="262"/>
    </row>
    <row r="23" spans="1:5" s="52" customFormat="1" ht="24.75" customHeight="1">
      <c r="A23" s="64"/>
      <c r="B23" s="261"/>
      <c r="C23" s="261"/>
      <c r="D23" s="64"/>
      <c r="E23" s="263"/>
    </row>
    <row r="24" spans="1:5" ht="29.25" customHeight="1">
      <c r="A24" s="71"/>
      <c r="B24" s="258" t="s">
        <v>191</v>
      </c>
      <c r="C24" s="258"/>
      <c r="D24" s="71"/>
      <c r="E24" s="61" t="s">
        <v>192</v>
      </c>
    </row>
    <row r="25" spans="1:5">
      <c r="A25" s="71"/>
      <c r="B25" s="257" t="s">
        <v>250</v>
      </c>
      <c r="C25" s="257"/>
      <c r="D25" s="257"/>
      <c r="E25" s="257"/>
    </row>
    <row r="26" spans="1:5" s="52" customFormat="1" ht="24.75" customHeight="1">
      <c r="A26" s="64"/>
      <c r="B26" s="72"/>
      <c r="D26" s="73" t="s">
        <v>196</v>
      </c>
      <c r="E26" s="74"/>
    </row>
    <row r="27" spans="1:5" ht="22.5" customHeight="1">
      <c r="A27" s="71"/>
      <c r="B27" s="72"/>
      <c r="C27" s="75"/>
      <c r="D27" s="71"/>
      <c r="E27" s="76" t="s">
        <v>184</v>
      </c>
    </row>
    <row r="28" spans="1:5" ht="25.5" customHeight="1">
      <c r="A28" s="50" t="s">
        <v>0</v>
      </c>
      <c r="B28" s="255" t="s">
        <v>193</v>
      </c>
      <c r="C28" s="255"/>
      <c r="D28" s="50"/>
      <c r="E28" s="50"/>
    </row>
    <row r="29" spans="1:5" ht="70.900000000000006" customHeight="1">
      <c r="A29" s="50" t="s">
        <v>1</v>
      </c>
      <c r="B29" s="256" t="s">
        <v>194</v>
      </c>
      <c r="C29" s="256"/>
      <c r="D29" s="256"/>
      <c r="E29" s="256"/>
    </row>
    <row r="30" spans="1:5" ht="16.149999999999999" customHeight="1">
      <c r="A30" s="244" t="s">
        <v>116</v>
      </c>
      <c r="B30" s="254" t="s">
        <v>195</v>
      </c>
      <c r="C30" s="254"/>
      <c r="D30" s="254"/>
      <c r="E30" s="254"/>
    </row>
    <row r="31" spans="1:5" ht="16.149999999999999" customHeight="1">
      <c r="A31" s="244"/>
      <c r="B31" s="254"/>
      <c r="C31" s="254"/>
      <c r="D31" s="254"/>
      <c r="E31" s="254"/>
    </row>
    <row r="32" spans="1:5" ht="16.149999999999999" customHeight="1">
      <c r="A32" s="244"/>
      <c r="B32" s="254"/>
      <c r="C32" s="254"/>
      <c r="D32" s="254"/>
      <c r="E32" s="254"/>
    </row>
    <row r="33" spans="2:5">
      <c r="B33" s="254"/>
      <c r="C33" s="254"/>
      <c r="D33" s="254"/>
      <c r="E33" s="254"/>
    </row>
  </sheetData>
  <mergeCells count="22">
    <mergeCell ref="B28:C28"/>
    <mergeCell ref="B29:E29"/>
    <mergeCell ref="A30:A32"/>
    <mergeCell ref="B30:E33"/>
    <mergeCell ref="B24:C24"/>
    <mergeCell ref="B25:E25"/>
    <mergeCell ref="A11:B11"/>
    <mergeCell ref="A13:B13"/>
    <mergeCell ref="A14:C14"/>
    <mergeCell ref="B15:E15"/>
    <mergeCell ref="B16:E16"/>
    <mergeCell ref="B17:E17"/>
    <mergeCell ref="B18:E18"/>
    <mergeCell ref="B19:E19"/>
    <mergeCell ref="B22:C23"/>
    <mergeCell ref="E22:E23"/>
    <mergeCell ref="A2:E2"/>
    <mergeCell ref="A3:E3"/>
    <mergeCell ref="A4:E4"/>
    <mergeCell ref="A5:B5"/>
    <mergeCell ref="A7:B9"/>
    <mergeCell ref="C7:E9"/>
  </mergeCells>
  <phoneticPr fontId="12" type="noConversion"/>
  <pageMargins left="0.74803149606299213" right="0.74803149606299213" top="0.78740157480314965" bottom="0.78740157480314965" header="0.51181102362204722" footer="0.39370078740157483"/>
  <pageSetup paperSize="9" scale="8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I44"/>
  <sheetViews>
    <sheetView zoomScaleNormal="100" zoomScaleSheetLayoutView="100" workbookViewId="0">
      <selection activeCell="G21" sqref="G21"/>
    </sheetView>
  </sheetViews>
  <sheetFormatPr defaultColWidth="9" defaultRowHeight="15.5"/>
  <cols>
    <col min="1" max="1" width="3.36328125" style="122" customWidth="1"/>
    <col min="2" max="2" width="18.6328125" style="123" customWidth="1"/>
    <col min="3" max="3" width="1.6328125" style="123" customWidth="1"/>
    <col min="4" max="4" width="20.08984375" style="124" customWidth="1"/>
    <col min="5" max="5" width="3.453125" style="123" customWidth="1"/>
    <col min="6" max="8" width="14.26953125" style="124" customWidth="1"/>
    <col min="9" max="16384" width="9" style="126"/>
  </cols>
  <sheetData>
    <row r="1" spans="1:8" ht="20.25" customHeight="1">
      <c r="H1" s="125" t="s">
        <v>186</v>
      </c>
    </row>
    <row r="2" spans="1:8" ht="20.25" customHeight="1">
      <c r="A2" s="264" t="s">
        <v>13</v>
      </c>
      <c r="B2" s="264"/>
      <c r="C2" s="264"/>
      <c r="D2" s="264"/>
      <c r="E2" s="264"/>
      <c r="F2" s="264"/>
      <c r="G2" s="264"/>
      <c r="H2" s="264"/>
    </row>
    <row r="3" spans="1:8" ht="20.25" customHeight="1">
      <c r="A3" s="265" t="str">
        <f>+'Sec I i (2)'!A3:E3</f>
        <v>2nd Interim Financial Report</v>
      </c>
      <c r="B3" s="265"/>
      <c r="C3" s="265"/>
      <c r="D3" s="265"/>
      <c r="E3" s="265"/>
      <c r="F3" s="265"/>
      <c r="G3" s="265"/>
      <c r="H3" s="265"/>
    </row>
    <row r="4" spans="1:8" ht="11.25" customHeight="1">
      <c r="A4" s="265"/>
      <c r="B4" s="265"/>
      <c r="C4" s="265"/>
      <c r="D4" s="265"/>
      <c r="E4" s="265"/>
      <c r="F4" s="265"/>
      <c r="G4" s="265"/>
      <c r="H4" s="265"/>
    </row>
    <row r="5" spans="1:8" hidden="1">
      <c r="A5" s="127"/>
      <c r="B5" s="128"/>
      <c r="C5" s="128"/>
      <c r="D5" s="129"/>
      <c r="E5" s="128"/>
      <c r="F5" s="129"/>
      <c r="G5" s="129"/>
      <c r="H5" s="129"/>
    </row>
    <row r="6" spans="1:8" ht="11.25" customHeight="1">
      <c r="A6" s="130"/>
      <c r="B6" s="131"/>
      <c r="C6" s="128"/>
      <c r="D6" s="129"/>
      <c r="E6" s="128"/>
      <c r="F6" s="129"/>
      <c r="G6" s="129"/>
      <c r="H6" s="129"/>
    </row>
    <row r="7" spans="1:8" s="137" customFormat="1" ht="20.25" customHeight="1">
      <c r="A7" s="132" t="s">
        <v>205</v>
      </c>
      <c r="B7" s="132"/>
      <c r="C7" s="133"/>
      <c r="D7" s="134">
        <f>+'Sec I i (2)'!C5</f>
        <v>0</v>
      </c>
      <c r="E7" s="135"/>
      <c r="F7" s="136"/>
      <c r="G7" s="136"/>
      <c r="H7" s="136"/>
    </row>
    <row r="8" spans="1:8" s="137" customFormat="1" ht="11.25" customHeight="1">
      <c r="A8" s="132"/>
      <c r="B8" s="132"/>
      <c r="C8" s="135"/>
      <c r="D8" s="136"/>
      <c r="E8" s="135"/>
      <c r="F8" s="136"/>
      <c r="G8" s="136"/>
      <c r="H8" s="136"/>
    </row>
    <row r="9" spans="1:8" s="137" customFormat="1" ht="20.25" customHeight="1">
      <c r="A9" s="279" t="s">
        <v>206</v>
      </c>
      <c r="B9" s="279"/>
      <c r="C9" s="138"/>
      <c r="D9" s="278">
        <f>+'Sec I i (2)'!C7</f>
        <v>0</v>
      </c>
      <c r="E9" s="278"/>
      <c r="F9" s="278"/>
      <c r="G9" s="278"/>
      <c r="H9" s="278"/>
    </row>
    <row r="10" spans="1:8" s="137" customFormat="1" ht="20.25" customHeight="1">
      <c r="A10" s="279"/>
      <c r="B10" s="279"/>
      <c r="C10" s="138"/>
      <c r="D10" s="278"/>
      <c r="E10" s="278"/>
      <c r="F10" s="278"/>
      <c r="G10" s="278"/>
      <c r="H10" s="278"/>
    </row>
    <row r="11" spans="1:8" s="137" customFormat="1" ht="20.25" customHeight="1">
      <c r="A11" s="279"/>
      <c r="B11" s="279"/>
      <c r="C11" s="138"/>
      <c r="D11" s="278"/>
      <c r="E11" s="278"/>
      <c r="F11" s="278"/>
      <c r="G11" s="278"/>
      <c r="H11" s="278"/>
    </row>
    <row r="12" spans="1:8" s="137" customFormat="1" ht="11.25" customHeight="1">
      <c r="A12" s="132"/>
      <c r="B12" s="132"/>
      <c r="C12" s="139"/>
      <c r="D12" s="140"/>
      <c r="E12" s="141"/>
      <c r="F12" s="140"/>
      <c r="G12" s="136"/>
      <c r="H12" s="136"/>
    </row>
    <row r="13" spans="1:8" s="137" customFormat="1" ht="20.25" customHeight="1">
      <c r="A13" s="132" t="s">
        <v>207</v>
      </c>
      <c r="B13" s="132"/>
      <c r="C13" s="139"/>
      <c r="D13" s="142" t="str">
        <f>+'Sec I i (2)'!C11</f>
        <v/>
      </c>
      <c r="E13" s="143" t="s">
        <v>208</v>
      </c>
      <c r="F13" s="142" t="str">
        <f>+'Sec I i (2)'!E11</f>
        <v/>
      </c>
      <c r="G13" s="136"/>
      <c r="H13" s="136"/>
    </row>
    <row r="14" spans="1:8" s="123" customFormat="1" ht="12" customHeight="1">
      <c r="A14" s="144"/>
      <c r="B14" s="144"/>
      <c r="C14" s="144"/>
      <c r="D14" s="145"/>
      <c r="E14" s="144"/>
      <c r="F14" s="145"/>
      <c r="G14" s="145"/>
      <c r="H14" s="145"/>
    </row>
    <row r="15" spans="1:8" ht="8.25" customHeight="1" thickBot="1">
      <c r="A15" s="144"/>
      <c r="B15" s="144"/>
      <c r="C15" s="144"/>
      <c r="D15" s="145"/>
      <c r="E15" s="144"/>
      <c r="F15" s="145"/>
      <c r="G15" s="145"/>
      <c r="H15" s="145"/>
    </row>
    <row r="16" spans="1:8" s="150" customFormat="1" ht="28.5" customHeight="1" thickBot="1">
      <c r="A16" s="146" t="s">
        <v>209</v>
      </c>
      <c r="B16" s="147"/>
      <c r="C16" s="147"/>
      <c r="D16" s="148" t="s">
        <v>211</v>
      </c>
      <c r="E16" s="149"/>
      <c r="F16" s="267" t="s">
        <v>212</v>
      </c>
      <c r="G16" s="268"/>
      <c r="H16" s="269"/>
    </row>
    <row r="17" spans="1:8" ht="33.65" customHeight="1">
      <c r="A17" s="151" t="s">
        <v>210</v>
      </c>
      <c r="B17" s="152"/>
      <c r="C17" s="153"/>
      <c r="D17" s="154"/>
      <c r="E17" s="155"/>
      <c r="F17" s="156" t="s">
        <v>213</v>
      </c>
      <c r="G17" s="157" t="s">
        <v>214</v>
      </c>
      <c r="H17" s="158" t="s">
        <v>215</v>
      </c>
    </row>
    <row r="18" spans="1:8" s="166" customFormat="1" ht="15.75" customHeight="1">
      <c r="A18" s="159"/>
      <c r="B18" s="160"/>
      <c r="C18" s="161"/>
      <c r="D18" s="162"/>
      <c r="E18" s="163"/>
      <c r="F18" s="164" t="s">
        <v>83</v>
      </c>
      <c r="G18" s="164" t="s">
        <v>84</v>
      </c>
      <c r="H18" s="165" t="s">
        <v>85</v>
      </c>
    </row>
    <row r="19" spans="1:8" ht="15.75" customHeight="1">
      <c r="A19" s="167"/>
      <c r="C19" s="168"/>
      <c r="D19" s="169" t="s">
        <v>82</v>
      </c>
      <c r="E19" s="170"/>
      <c r="F19" s="171" t="s">
        <v>82</v>
      </c>
      <c r="G19" s="172" t="s">
        <v>82</v>
      </c>
      <c r="H19" s="173" t="s">
        <v>82</v>
      </c>
    </row>
    <row r="20" spans="1:8" ht="24" customHeight="1">
      <c r="A20" s="174" t="s">
        <v>216</v>
      </c>
      <c r="C20" s="168"/>
      <c r="D20" s="175"/>
      <c r="E20" s="170"/>
      <c r="F20" s="176"/>
      <c r="G20" s="177"/>
      <c r="H20" s="178"/>
    </row>
    <row r="21" spans="1:8" ht="24" customHeight="1">
      <c r="A21" s="167" t="s">
        <v>217</v>
      </c>
      <c r="C21" s="168"/>
      <c r="D21" s="175">
        <f>Summary!G28</f>
        <v>0</v>
      </c>
      <c r="E21" s="170"/>
      <c r="F21" s="219">
        <f>'Sec I ii (1)'!H21</f>
        <v>0</v>
      </c>
      <c r="G21" s="179"/>
      <c r="H21" s="224">
        <f>+F21+G21</f>
        <v>0</v>
      </c>
    </row>
    <row r="22" spans="1:8" ht="24" customHeight="1">
      <c r="A22" s="167" t="s">
        <v>218</v>
      </c>
      <c r="C22" s="168"/>
      <c r="D22" s="175">
        <v>0</v>
      </c>
      <c r="E22" s="170"/>
      <c r="F22" s="219">
        <f>'Sec I ii (1)'!H22</f>
        <v>0</v>
      </c>
      <c r="G22" s="179"/>
      <c r="H22" s="224">
        <f>+F22+G22</f>
        <v>0</v>
      </c>
    </row>
    <row r="23" spans="1:8" ht="24" customHeight="1">
      <c r="A23" s="167" t="s">
        <v>219</v>
      </c>
      <c r="C23" s="168"/>
      <c r="D23" s="175">
        <v>0</v>
      </c>
      <c r="E23" s="170"/>
      <c r="F23" s="219">
        <f>'Sec I ii (1)'!H23</f>
        <v>0</v>
      </c>
      <c r="G23" s="179"/>
      <c r="H23" s="224">
        <f>+F23+G23</f>
        <v>0</v>
      </c>
    </row>
    <row r="24" spans="1:8" ht="24" customHeight="1" thickBot="1">
      <c r="A24" s="174" t="s">
        <v>220</v>
      </c>
      <c r="B24" s="180"/>
      <c r="C24" s="181"/>
      <c r="D24" s="182">
        <f>SUM(D21:D23)</f>
        <v>0</v>
      </c>
      <c r="E24" s="170"/>
      <c r="F24" s="220">
        <f>SUM(F21:F23)</f>
        <v>0</v>
      </c>
      <c r="G24" s="184">
        <f>SUM(G21:G23)</f>
        <v>0</v>
      </c>
      <c r="H24" s="225">
        <f>SUM(H21:H23)</f>
        <v>0</v>
      </c>
    </row>
    <row r="25" spans="1:8" ht="24" customHeight="1" thickTop="1">
      <c r="A25" s="185"/>
      <c r="B25" s="186"/>
      <c r="C25" s="186"/>
      <c r="D25" s="187"/>
      <c r="E25" s="188"/>
      <c r="F25" s="221"/>
      <c r="G25" s="189"/>
      <c r="H25" s="226"/>
    </row>
    <row r="26" spans="1:8" ht="24" customHeight="1">
      <c r="A26" s="190" t="s">
        <v>233</v>
      </c>
      <c r="C26" s="191"/>
      <c r="D26" s="192"/>
      <c r="E26" s="193"/>
      <c r="F26" s="222"/>
      <c r="G26" s="194"/>
      <c r="H26" s="227"/>
    </row>
    <row r="27" spans="1:8" ht="24" customHeight="1">
      <c r="A27" s="167" t="s">
        <v>221</v>
      </c>
      <c r="C27" s="168"/>
      <c r="D27" s="175">
        <f>Summary!G21</f>
        <v>0</v>
      </c>
      <c r="E27" s="170"/>
      <c r="F27" s="219">
        <f>'Sec I ii (1)'!H27</f>
        <v>0</v>
      </c>
      <c r="G27" s="179"/>
      <c r="H27" s="224">
        <f t="shared" ref="H27:H32" si="0">+F27+G27</f>
        <v>0</v>
      </c>
    </row>
    <row r="28" spans="1:8" ht="24" customHeight="1">
      <c r="A28" s="167" t="s">
        <v>222</v>
      </c>
      <c r="C28" s="168"/>
      <c r="D28" s="175">
        <f>Summary!G22</f>
        <v>0</v>
      </c>
      <c r="E28" s="170"/>
      <c r="F28" s="219">
        <f>'Sec I ii (1)'!H28</f>
        <v>0</v>
      </c>
      <c r="G28" s="179"/>
      <c r="H28" s="224">
        <f t="shared" si="0"/>
        <v>0</v>
      </c>
    </row>
    <row r="29" spans="1:8" ht="24" customHeight="1">
      <c r="A29" s="167" t="s">
        <v>223</v>
      </c>
      <c r="C29" s="168"/>
      <c r="D29" s="175">
        <f>Summary!G23</f>
        <v>0</v>
      </c>
      <c r="E29" s="170"/>
      <c r="F29" s="219">
        <f>'Sec I ii (1)'!H29</f>
        <v>0</v>
      </c>
      <c r="G29" s="179"/>
      <c r="H29" s="224">
        <f t="shared" si="0"/>
        <v>0</v>
      </c>
    </row>
    <row r="30" spans="1:8" ht="24" customHeight="1">
      <c r="A30" s="167" t="s">
        <v>224</v>
      </c>
      <c r="B30" s="195"/>
      <c r="C30" s="168"/>
      <c r="D30" s="175">
        <f>Summary!G24</f>
        <v>0</v>
      </c>
      <c r="E30" s="170"/>
      <c r="F30" s="219">
        <f>'Sec I ii (1)'!H30</f>
        <v>0</v>
      </c>
      <c r="G30" s="179"/>
      <c r="H30" s="224">
        <f t="shared" si="0"/>
        <v>0</v>
      </c>
    </row>
    <row r="31" spans="1:8" ht="24" customHeight="1">
      <c r="A31" s="167" t="s">
        <v>225</v>
      </c>
      <c r="C31" s="168"/>
      <c r="D31" s="175">
        <f>Summary!G25</f>
        <v>0</v>
      </c>
      <c r="E31" s="170"/>
      <c r="F31" s="219">
        <f>'Sec I ii (1)'!H31</f>
        <v>0</v>
      </c>
      <c r="G31" s="179"/>
      <c r="H31" s="224">
        <f t="shared" si="0"/>
        <v>0</v>
      </c>
    </row>
    <row r="32" spans="1:8" s="166" customFormat="1" ht="40.5" customHeight="1">
      <c r="A32" s="272" t="s">
        <v>226</v>
      </c>
      <c r="B32" s="273"/>
      <c r="C32" s="274"/>
      <c r="D32" s="196">
        <f>Summary!G26</f>
        <v>0</v>
      </c>
      <c r="E32" s="197"/>
      <c r="F32" s="223">
        <f>'Sec I ii (1)'!H32</f>
        <v>0</v>
      </c>
      <c r="G32" s="198"/>
      <c r="H32" s="228">
        <f t="shared" si="0"/>
        <v>0</v>
      </c>
    </row>
    <row r="33" spans="1:9" ht="24" customHeight="1" thickBot="1">
      <c r="A33" s="199" t="s">
        <v>227</v>
      </c>
      <c r="C33" s="181"/>
      <c r="D33" s="182">
        <f>SUM(D27:D32)</f>
        <v>0</v>
      </c>
      <c r="E33" s="170"/>
      <c r="F33" s="220">
        <f>SUM(F27:F32)</f>
        <v>0</v>
      </c>
      <c r="G33" s="183">
        <f>SUM(G27:G32)</f>
        <v>0</v>
      </c>
      <c r="H33" s="225">
        <f>SUM(H27:H32)</f>
        <v>0</v>
      </c>
    </row>
    <row r="34" spans="1:9" ht="24" customHeight="1" thickTop="1">
      <c r="A34" s="185"/>
      <c r="B34" s="186"/>
      <c r="C34" s="186"/>
      <c r="D34" s="200"/>
      <c r="E34" s="201"/>
      <c r="F34" s="200"/>
      <c r="G34" s="200"/>
      <c r="H34" s="202"/>
    </row>
    <row r="35" spans="1:9" ht="24" customHeight="1">
      <c r="A35" s="203"/>
      <c r="B35" s="204"/>
      <c r="C35" s="204"/>
      <c r="H35" s="205"/>
    </row>
    <row r="36" spans="1:9" ht="24" customHeight="1" thickBot="1">
      <c r="A36" s="206" t="s">
        <v>228</v>
      </c>
      <c r="D36" s="207"/>
      <c r="E36" s="208"/>
      <c r="F36" s="270" t="s">
        <v>234</v>
      </c>
      <c r="G36" s="271"/>
      <c r="H36" s="209">
        <f>+H24-H33</f>
        <v>0</v>
      </c>
    </row>
    <row r="37" spans="1:9" ht="27" customHeight="1" thickTop="1">
      <c r="A37" s="203"/>
      <c r="D37" s="210"/>
      <c r="E37" s="211"/>
      <c r="F37" s="275"/>
      <c r="G37" s="275"/>
      <c r="H37" s="276"/>
    </row>
    <row r="38" spans="1:9" ht="9.65" customHeight="1" thickBot="1">
      <c r="A38" s="212"/>
      <c r="B38" s="213"/>
      <c r="C38" s="213"/>
      <c r="D38" s="214"/>
      <c r="E38" s="215"/>
      <c r="F38" s="214"/>
      <c r="G38" s="214"/>
      <c r="H38" s="216"/>
    </row>
    <row r="39" spans="1:9" ht="13.9" customHeight="1"/>
    <row r="40" spans="1:9" ht="21" customHeight="1">
      <c r="A40" s="217" t="s">
        <v>2</v>
      </c>
      <c r="B40" s="266" t="s">
        <v>229</v>
      </c>
      <c r="C40" s="266"/>
      <c r="D40" s="266"/>
      <c r="E40" s="266"/>
      <c r="F40" s="266"/>
      <c r="G40" s="266"/>
      <c r="H40" s="266"/>
      <c r="I40" s="123"/>
    </row>
    <row r="41" spans="1:9" ht="36.65" customHeight="1">
      <c r="A41" s="217" t="s">
        <v>3</v>
      </c>
      <c r="B41" s="266" t="s">
        <v>230</v>
      </c>
      <c r="C41" s="266"/>
      <c r="D41" s="266"/>
      <c r="E41" s="266"/>
      <c r="F41" s="266"/>
      <c r="G41" s="266"/>
      <c r="H41" s="266"/>
      <c r="I41" s="123"/>
    </row>
    <row r="42" spans="1:9" ht="21" customHeight="1">
      <c r="A42" s="217" t="s">
        <v>4</v>
      </c>
      <c r="B42" s="266" t="s">
        <v>231</v>
      </c>
      <c r="C42" s="266"/>
      <c r="D42" s="266"/>
      <c r="E42" s="266"/>
      <c r="F42" s="266"/>
      <c r="G42" s="266"/>
      <c r="H42" s="266"/>
      <c r="I42" s="123"/>
    </row>
    <row r="43" spans="1:9" ht="21" customHeight="1">
      <c r="A43" s="217" t="s">
        <v>5</v>
      </c>
      <c r="B43" s="266" t="s">
        <v>232</v>
      </c>
      <c r="C43" s="266"/>
      <c r="D43" s="266"/>
      <c r="E43" s="266"/>
      <c r="F43" s="266"/>
      <c r="G43" s="266"/>
      <c r="H43" s="266"/>
      <c r="I43" s="123"/>
    </row>
    <row r="44" spans="1:9" ht="24" customHeight="1">
      <c r="A44" s="218"/>
      <c r="B44" s="277"/>
      <c r="C44" s="277"/>
      <c r="D44" s="277"/>
      <c r="E44" s="277"/>
      <c r="F44" s="277"/>
      <c r="G44" s="277"/>
      <c r="H44" s="277"/>
    </row>
  </sheetData>
  <sheetProtection algorithmName="SHA-512" hashValue="i/T0dI9qu7wRxXfQHlVqsQo1pIttV29Rv49e5gFFidHJEiDtYhHZA6cClP0JSuGDk+s26oUauhDNXmqF5Qqhmw==" saltValue="5iKA5WAaSRNxzqmHbbpBtg==" spinCount="100000" sheet="1" formatCells="0" formatColumns="0" formatRows="0" insertColumns="0" insertRows="0" insertHyperlinks="0" deleteColumns="0" deleteRows="0" selectLockedCells="1" sort="0" autoFilter="0" pivotTables="0"/>
  <mergeCells count="14">
    <mergeCell ref="B43:H43"/>
    <mergeCell ref="B44:H44"/>
    <mergeCell ref="A32:C32"/>
    <mergeCell ref="F36:G36"/>
    <mergeCell ref="F37:H37"/>
    <mergeCell ref="B40:H40"/>
    <mergeCell ref="B41:H41"/>
    <mergeCell ref="B42:H42"/>
    <mergeCell ref="F16:H16"/>
    <mergeCell ref="A2:H2"/>
    <mergeCell ref="A3:H3"/>
    <mergeCell ref="A4:H4"/>
    <mergeCell ref="A9:B11"/>
    <mergeCell ref="D9:H11"/>
  </mergeCells>
  <phoneticPr fontId="12" type="noConversion"/>
  <pageMargins left="0.51181102362204722" right="0.51181102362204722" top="0.39370078740157483" bottom="0.39370078740157483" header="0.31496062992125984" footer="0.19685039370078741"/>
  <pageSetup paperSize="9" scale="9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E33"/>
  <sheetViews>
    <sheetView zoomScaleNormal="100" workbookViewId="0">
      <selection activeCell="B22" sqref="B22:C23"/>
    </sheetView>
  </sheetViews>
  <sheetFormatPr defaultColWidth="8.90625" defaultRowHeight="15.5"/>
  <cols>
    <col min="1" max="1" width="5.453125" style="18" customWidth="1"/>
    <col min="2" max="2" width="15.26953125" style="18" customWidth="1"/>
    <col min="3" max="3" width="28.08984375" style="18" customWidth="1"/>
    <col min="4" max="4" width="4.36328125" style="18" customWidth="1"/>
    <col min="5" max="5" width="38.7265625" style="18" customWidth="1"/>
    <col min="6" max="16384" width="8.90625" style="18"/>
  </cols>
  <sheetData>
    <row r="1" spans="1:5" ht="20.25" customHeight="1">
      <c r="E1" s="62" t="s">
        <v>186</v>
      </c>
    </row>
    <row r="2" spans="1:5" ht="20.25" customHeight="1">
      <c r="A2" s="245" t="s">
        <v>182</v>
      </c>
      <c r="B2" s="245"/>
      <c r="C2" s="245"/>
      <c r="D2" s="245"/>
      <c r="E2" s="245"/>
    </row>
    <row r="3" spans="1:5" ht="20.25" customHeight="1">
      <c r="A3" s="245" t="s">
        <v>199</v>
      </c>
      <c r="B3" s="245"/>
      <c r="C3" s="245"/>
      <c r="D3" s="245"/>
      <c r="E3" s="245"/>
    </row>
    <row r="4" spans="1:5">
      <c r="A4" s="245"/>
      <c r="B4" s="245"/>
      <c r="C4" s="245"/>
      <c r="D4" s="245"/>
      <c r="E4" s="245"/>
    </row>
    <row r="5" spans="1:5" s="52" customFormat="1" ht="20.25" customHeight="1">
      <c r="A5" s="246" t="s">
        <v>147</v>
      </c>
      <c r="B5" s="246"/>
      <c r="C5" s="63">
        <f>Summary!D7</f>
        <v>0</v>
      </c>
      <c r="D5" s="64"/>
      <c r="E5" s="64"/>
    </row>
    <row r="6" spans="1:5" s="52" customFormat="1" ht="12.75" customHeight="1">
      <c r="A6" s="64"/>
      <c r="B6" s="64"/>
      <c r="C6" s="64"/>
      <c r="D6" s="64"/>
      <c r="E6" s="64"/>
    </row>
    <row r="7" spans="1:5" s="52" customFormat="1" ht="20.25" customHeight="1">
      <c r="A7" s="253" t="s">
        <v>50</v>
      </c>
      <c r="B7" s="253"/>
      <c r="C7" s="251">
        <f>Summary!D9</f>
        <v>0</v>
      </c>
      <c r="D7" s="251"/>
      <c r="E7" s="251"/>
    </row>
    <row r="8" spans="1:5" s="52" customFormat="1" ht="20.25" customHeight="1">
      <c r="A8" s="253"/>
      <c r="B8" s="253"/>
      <c r="C8" s="251"/>
      <c r="D8" s="251"/>
      <c r="E8" s="251"/>
    </row>
    <row r="9" spans="1:5" s="52" customFormat="1" ht="20.25" customHeight="1">
      <c r="A9" s="253"/>
      <c r="B9" s="253"/>
      <c r="C9" s="252"/>
      <c r="D9" s="252"/>
      <c r="E9" s="252"/>
    </row>
    <row r="10" spans="1:5" s="52" customFormat="1" ht="11.25" customHeight="1">
      <c r="A10" s="64"/>
      <c r="B10" s="64"/>
      <c r="C10" s="64"/>
      <c r="D10" s="64"/>
      <c r="E10" s="64"/>
    </row>
    <row r="11" spans="1:5" s="52" customFormat="1" ht="20.25" customHeight="1">
      <c r="A11" s="246" t="s">
        <v>183</v>
      </c>
      <c r="B11" s="246"/>
      <c r="C11" s="65" t="str">
        <f>Summary!B37</f>
        <v/>
      </c>
      <c r="D11" s="60" t="s">
        <v>185</v>
      </c>
      <c r="E11" s="65" t="str">
        <f>Summary!C37</f>
        <v/>
      </c>
    </row>
    <row r="12" spans="1:5" ht="17.25" customHeight="1" thickBot="1">
      <c r="A12" s="66"/>
      <c r="B12" s="66"/>
      <c r="C12" s="67" t="s">
        <v>184</v>
      </c>
      <c r="D12" s="68"/>
      <c r="E12" s="67" t="s">
        <v>184</v>
      </c>
    </row>
    <row r="13" spans="1:5" ht="28.5" customHeight="1">
      <c r="A13" s="248" t="s">
        <v>187</v>
      </c>
      <c r="B13" s="248"/>
      <c r="C13" s="69"/>
      <c r="D13" s="69"/>
      <c r="E13" s="69"/>
    </row>
    <row r="14" spans="1:5" ht="26.25" customHeight="1">
      <c r="A14" s="249" t="s">
        <v>188</v>
      </c>
      <c r="B14" s="249"/>
      <c r="C14" s="250"/>
      <c r="D14" s="69"/>
      <c r="E14" s="69"/>
    </row>
    <row r="15" spans="1:5" ht="54" customHeight="1">
      <c r="A15" s="70" t="s">
        <v>7</v>
      </c>
      <c r="B15" s="247" t="s">
        <v>248</v>
      </c>
      <c r="C15" s="247"/>
      <c r="D15" s="247"/>
      <c r="E15" s="247"/>
    </row>
    <row r="16" spans="1:5" ht="49.5" customHeight="1">
      <c r="A16" s="70" t="s">
        <v>8</v>
      </c>
      <c r="B16" s="247" t="s">
        <v>189</v>
      </c>
      <c r="C16" s="247"/>
      <c r="D16" s="247"/>
      <c r="E16" s="247"/>
    </row>
    <row r="17" spans="1:5" ht="33" customHeight="1">
      <c r="A17" s="70" t="s">
        <v>9</v>
      </c>
      <c r="B17" s="247" t="s">
        <v>190</v>
      </c>
      <c r="C17" s="247"/>
      <c r="D17" s="247"/>
      <c r="E17" s="247"/>
    </row>
    <row r="18" spans="1:5" ht="45.75" customHeight="1">
      <c r="A18" s="70" t="s">
        <v>10</v>
      </c>
      <c r="B18" s="247" t="s">
        <v>249</v>
      </c>
      <c r="C18" s="247"/>
      <c r="D18" s="247"/>
      <c r="E18" s="247"/>
    </row>
    <row r="19" spans="1:5" ht="72.75" customHeight="1">
      <c r="A19" s="70" t="s">
        <v>11</v>
      </c>
      <c r="B19" s="247" t="s">
        <v>244</v>
      </c>
      <c r="C19" s="247"/>
      <c r="D19" s="247"/>
      <c r="E19" s="247"/>
    </row>
    <row r="20" spans="1:5">
      <c r="A20" s="71"/>
      <c r="B20" s="51"/>
      <c r="C20" s="51"/>
      <c r="D20" s="51"/>
      <c r="E20" s="51"/>
    </row>
    <row r="21" spans="1:5">
      <c r="A21" s="71"/>
      <c r="B21" s="71"/>
      <c r="C21" s="71"/>
      <c r="D21" s="71"/>
      <c r="E21" s="71"/>
    </row>
    <row r="22" spans="1:5">
      <c r="A22" s="71"/>
      <c r="B22" s="259"/>
      <c r="C22" s="260"/>
      <c r="D22" s="71"/>
      <c r="E22" s="262"/>
    </row>
    <row r="23" spans="1:5" s="52" customFormat="1" ht="24.75" customHeight="1">
      <c r="A23" s="64"/>
      <c r="B23" s="261"/>
      <c r="C23" s="261"/>
      <c r="D23" s="64"/>
      <c r="E23" s="263"/>
    </row>
    <row r="24" spans="1:5" ht="29.25" customHeight="1">
      <c r="A24" s="71"/>
      <c r="B24" s="258" t="s">
        <v>191</v>
      </c>
      <c r="C24" s="258"/>
      <c r="D24" s="71"/>
      <c r="E24" s="61" t="s">
        <v>192</v>
      </c>
    </row>
    <row r="25" spans="1:5">
      <c r="A25" s="71"/>
      <c r="B25" s="257" t="s">
        <v>250</v>
      </c>
      <c r="C25" s="257"/>
      <c r="D25" s="257"/>
      <c r="E25" s="257"/>
    </row>
    <row r="26" spans="1:5" s="52" customFormat="1" ht="24.75" customHeight="1">
      <c r="A26" s="64"/>
      <c r="B26" s="72"/>
      <c r="D26" s="73" t="s">
        <v>196</v>
      </c>
      <c r="E26" s="74"/>
    </row>
    <row r="27" spans="1:5" ht="22.5" customHeight="1">
      <c r="A27" s="71"/>
      <c r="B27" s="72"/>
      <c r="C27" s="75"/>
      <c r="D27" s="71"/>
      <c r="E27" s="76" t="s">
        <v>184</v>
      </c>
    </row>
    <row r="28" spans="1:5" ht="25.5" customHeight="1">
      <c r="A28" s="50" t="s">
        <v>0</v>
      </c>
      <c r="B28" s="255" t="s">
        <v>193</v>
      </c>
      <c r="C28" s="255"/>
      <c r="D28" s="50"/>
      <c r="E28" s="50"/>
    </row>
    <row r="29" spans="1:5" ht="70.900000000000006" customHeight="1">
      <c r="A29" s="50" t="s">
        <v>1</v>
      </c>
      <c r="B29" s="256" t="s">
        <v>194</v>
      </c>
      <c r="C29" s="256"/>
      <c r="D29" s="256"/>
      <c r="E29" s="256"/>
    </row>
    <row r="30" spans="1:5" ht="16.149999999999999" customHeight="1">
      <c r="A30" s="244" t="s">
        <v>116</v>
      </c>
      <c r="B30" s="254" t="s">
        <v>195</v>
      </c>
      <c r="C30" s="254"/>
      <c r="D30" s="254"/>
      <c r="E30" s="254"/>
    </row>
    <row r="31" spans="1:5" ht="16.149999999999999" customHeight="1">
      <c r="A31" s="244"/>
      <c r="B31" s="254"/>
      <c r="C31" s="254"/>
      <c r="D31" s="254"/>
      <c r="E31" s="254"/>
    </row>
    <row r="32" spans="1:5" ht="16.149999999999999" customHeight="1">
      <c r="A32" s="244"/>
      <c r="B32" s="254"/>
      <c r="C32" s="254"/>
      <c r="D32" s="254"/>
      <c r="E32" s="254"/>
    </row>
    <row r="33" spans="2:5">
      <c r="B33" s="254"/>
      <c r="C33" s="254"/>
      <c r="D33" s="254"/>
      <c r="E33" s="254"/>
    </row>
  </sheetData>
  <mergeCells count="22">
    <mergeCell ref="B28:C28"/>
    <mergeCell ref="B29:E29"/>
    <mergeCell ref="A30:A32"/>
    <mergeCell ref="B30:E33"/>
    <mergeCell ref="B24:C24"/>
    <mergeCell ref="B25:E25"/>
    <mergeCell ref="A11:B11"/>
    <mergeCell ref="A13:B13"/>
    <mergeCell ref="A14:C14"/>
    <mergeCell ref="B15:E15"/>
    <mergeCell ref="B16:E16"/>
    <mergeCell ref="B17:E17"/>
    <mergeCell ref="B18:E18"/>
    <mergeCell ref="B19:E19"/>
    <mergeCell ref="B22:C23"/>
    <mergeCell ref="E22:E23"/>
    <mergeCell ref="A2:E2"/>
    <mergeCell ref="A3:E3"/>
    <mergeCell ref="A4:E4"/>
    <mergeCell ref="A5:B5"/>
    <mergeCell ref="A7:B9"/>
    <mergeCell ref="C7:E9"/>
  </mergeCells>
  <phoneticPr fontId="12" type="noConversion"/>
  <pageMargins left="0.74803149606299213" right="0.74803149606299213" top="0.78740157480314965" bottom="0.78740157480314965" header="0.51181102362204722" footer="0.39370078740157483"/>
  <pageSetup paperSize="9" scale="8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I44"/>
  <sheetViews>
    <sheetView zoomScaleNormal="100" zoomScaleSheetLayoutView="100" workbookViewId="0">
      <selection activeCell="G21" sqref="G21"/>
    </sheetView>
  </sheetViews>
  <sheetFormatPr defaultColWidth="9" defaultRowHeight="15.5"/>
  <cols>
    <col min="1" max="1" width="3.36328125" style="122" customWidth="1"/>
    <col min="2" max="2" width="18.6328125" style="123" customWidth="1"/>
    <col min="3" max="3" width="1.6328125" style="123" customWidth="1"/>
    <col min="4" max="4" width="20.08984375" style="124" customWidth="1"/>
    <col min="5" max="5" width="3.453125" style="123" customWidth="1"/>
    <col min="6" max="8" width="14.26953125" style="124" customWidth="1"/>
    <col min="9" max="16384" width="9" style="126"/>
  </cols>
  <sheetData>
    <row r="1" spans="1:8" ht="20.25" customHeight="1">
      <c r="H1" s="125" t="s">
        <v>186</v>
      </c>
    </row>
    <row r="2" spans="1:8" ht="20.25" customHeight="1">
      <c r="A2" s="264" t="s">
        <v>13</v>
      </c>
      <c r="B2" s="264"/>
      <c r="C2" s="264"/>
      <c r="D2" s="264"/>
      <c r="E2" s="264"/>
      <c r="F2" s="264"/>
      <c r="G2" s="264"/>
      <c r="H2" s="264"/>
    </row>
    <row r="3" spans="1:8" ht="20.25" customHeight="1">
      <c r="A3" s="265" t="str">
        <f>+'Sec I i (3)'!A3:E3</f>
        <v>3rd Interim Financial Report</v>
      </c>
      <c r="B3" s="265"/>
      <c r="C3" s="265"/>
      <c r="D3" s="265"/>
      <c r="E3" s="265"/>
      <c r="F3" s="265"/>
      <c r="G3" s="265"/>
      <c r="H3" s="265"/>
    </row>
    <row r="4" spans="1:8" ht="11.25" customHeight="1">
      <c r="A4" s="265"/>
      <c r="B4" s="265"/>
      <c r="C4" s="265"/>
      <c r="D4" s="265"/>
      <c r="E4" s="265"/>
      <c r="F4" s="265"/>
      <c r="G4" s="265"/>
      <c r="H4" s="265"/>
    </row>
    <row r="5" spans="1:8" hidden="1">
      <c r="A5" s="127"/>
      <c r="B5" s="128"/>
      <c r="C5" s="128"/>
      <c r="D5" s="129"/>
      <c r="E5" s="128"/>
      <c r="F5" s="129"/>
      <c r="G5" s="129"/>
      <c r="H5" s="129"/>
    </row>
    <row r="6" spans="1:8" ht="11.25" customHeight="1">
      <c r="A6" s="130"/>
      <c r="B6" s="131"/>
      <c r="C6" s="128"/>
      <c r="D6" s="129"/>
      <c r="E6" s="128"/>
      <c r="F6" s="129"/>
      <c r="G6" s="129"/>
      <c r="H6" s="129"/>
    </row>
    <row r="7" spans="1:8" s="137" customFormat="1" ht="20.25" customHeight="1">
      <c r="A7" s="132" t="s">
        <v>205</v>
      </c>
      <c r="B7" s="132"/>
      <c r="C7" s="133"/>
      <c r="D7" s="134">
        <f>+'Sec I i (3)'!C5</f>
        <v>0</v>
      </c>
      <c r="E7" s="135"/>
      <c r="F7" s="136"/>
      <c r="G7" s="136"/>
      <c r="H7" s="136"/>
    </row>
    <row r="8" spans="1:8" s="137" customFormat="1" ht="11.25" customHeight="1">
      <c r="A8" s="132"/>
      <c r="B8" s="132"/>
      <c r="C8" s="135"/>
      <c r="D8" s="136"/>
      <c r="E8" s="135"/>
      <c r="F8" s="136"/>
      <c r="G8" s="136"/>
      <c r="H8" s="136"/>
    </row>
    <row r="9" spans="1:8" s="137" customFormat="1" ht="20.25" customHeight="1">
      <c r="A9" s="279" t="s">
        <v>206</v>
      </c>
      <c r="B9" s="279"/>
      <c r="C9" s="138"/>
      <c r="D9" s="278">
        <f>+'Sec I i (3)'!C7</f>
        <v>0</v>
      </c>
      <c r="E9" s="278"/>
      <c r="F9" s="278"/>
      <c r="G9" s="278"/>
      <c r="H9" s="278"/>
    </row>
    <row r="10" spans="1:8" s="137" customFormat="1" ht="20.25" customHeight="1">
      <c r="A10" s="279"/>
      <c r="B10" s="279"/>
      <c r="C10" s="138"/>
      <c r="D10" s="278"/>
      <c r="E10" s="278"/>
      <c r="F10" s="278"/>
      <c r="G10" s="278"/>
      <c r="H10" s="278"/>
    </row>
    <row r="11" spans="1:8" s="137" customFormat="1" ht="20.25" customHeight="1">
      <c r="A11" s="279"/>
      <c r="B11" s="279"/>
      <c r="C11" s="138"/>
      <c r="D11" s="278"/>
      <c r="E11" s="278"/>
      <c r="F11" s="278"/>
      <c r="G11" s="278"/>
      <c r="H11" s="278"/>
    </row>
    <row r="12" spans="1:8" s="137" customFormat="1" ht="11.25" customHeight="1">
      <c r="A12" s="132"/>
      <c r="B12" s="132"/>
      <c r="C12" s="139"/>
      <c r="D12" s="140"/>
      <c r="E12" s="141"/>
      <c r="F12" s="140"/>
      <c r="G12" s="136"/>
      <c r="H12" s="136"/>
    </row>
    <row r="13" spans="1:8" s="137" customFormat="1" ht="20.25" customHeight="1">
      <c r="A13" s="132" t="s">
        <v>207</v>
      </c>
      <c r="B13" s="132"/>
      <c r="C13" s="139"/>
      <c r="D13" s="142" t="str">
        <f>+'Sec I i (3)'!C11</f>
        <v/>
      </c>
      <c r="E13" s="143" t="s">
        <v>208</v>
      </c>
      <c r="F13" s="142" t="str">
        <f>+'Sec I i (3)'!E11</f>
        <v/>
      </c>
      <c r="G13" s="136"/>
      <c r="H13" s="136"/>
    </row>
    <row r="14" spans="1:8" s="123" customFormat="1" ht="12" customHeight="1">
      <c r="A14" s="144"/>
      <c r="B14" s="144"/>
      <c r="C14" s="144"/>
      <c r="D14" s="145"/>
      <c r="E14" s="144"/>
      <c r="F14" s="145"/>
      <c r="G14" s="145"/>
      <c r="H14" s="145"/>
    </row>
    <row r="15" spans="1:8" ht="8.25" customHeight="1" thickBot="1">
      <c r="A15" s="144"/>
      <c r="B15" s="144"/>
      <c r="C15" s="144"/>
      <c r="D15" s="145"/>
      <c r="E15" s="144"/>
      <c r="F15" s="145"/>
      <c r="G15" s="145"/>
      <c r="H15" s="145"/>
    </row>
    <row r="16" spans="1:8" s="150" customFormat="1" ht="28.5" customHeight="1" thickBot="1">
      <c r="A16" s="146" t="s">
        <v>209</v>
      </c>
      <c r="B16" s="147"/>
      <c r="C16" s="147"/>
      <c r="D16" s="148" t="s">
        <v>211</v>
      </c>
      <c r="E16" s="149"/>
      <c r="F16" s="267" t="s">
        <v>212</v>
      </c>
      <c r="G16" s="268"/>
      <c r="H16" s="269"/>
    </row>
    <row r="17" spans="1:8" ht="33.65" customHeight="1">
      <c r="A17" s="151" t="s">
        <v>210</v>
      </c>
      <c r="B17" s="152"/>
      <c r="C17" s="153"/>
      <c r="D17" s="154"/>
      <c r="E17" s="155"/>
      <c r="F17" s="156" t="s">
        <v>213</v>
      </c>
      <c r="G17" s="157" t="s">
        <v>214</v>
      </c>
      <c r="H17" s="158" t="s">
        <v>215</v>
      </c>
    </row>
    <row r="18" spans="1:8" s="166" customFormat="1" ht="15.75" customHeight="1">
      <c r="A18" s="159"/>
      <c r="B18" s="160"/>
      <c r="C18" s="161"/>
      <c r="D18" s="162"/>
      <c r="E18" s="163"/>
      <c r="F18" s="164" t="s">
        <v>83</v>
      </c>
      <c r="G18" s="164" t="s">
        <v>84</v>
      </c>
      <c r="H18" s="165" t="s">
        <v>85</v>
      </c>
    </row>
    <row r="19" spans="1:8" ht="15.75" customHeight="1">
      <c r="A19" s="167"/>
      <c r="C19" s="168"/>
      <c r="D19" s="169" t="s">
        <v>82</v>
      </c>
      <c r="E19" s="170"/>
      <c r="F19" s="171" t="s">
        <v>82</v>
      </c>
      <c r="G19" s="172" t="s">
        <v>82</v>
      </c>
      <c r="H19" s="173" t="s">
        <v>82</v>
      </c>
    </row>
    <row r="20" spans="1:8" ht="24" customHeight="1">
      <c r="A20" s="174" t="s">
        <v>216</v>
      </c>
      <c r="C20" s="168"/>
      <c r="D20" s="175"/>
      <c r="E20" s="170"/>
      <c r="F20" s="176"/>
      <c r="G20" s="177"/>
      <c r="H20" s="178"/>
    </row>
    <row r="21" spans="1:8" ht="24" customHeight="1">
      <c r="A21" s="167" t="s">
        <v>217</v>
      </c>
      <c r="C21" s="168"/>
      <c r="D21" s="175">
        <f>Summary!G28</f>
        <v>0</v>
      </c>
      <c r="E21" s="170"/>
      <c r="F21" s="219">
        <f>'Sec I ii (2)'!H21</f>
        <v>0</v>
      </c>
      <c r="G21" s="179"/>
      <c r="H21" s="224">
        <f>+F21+G21</f>
        <v>0</v>
      </c>
    </row>
    <row r="22" spans="1:8" ht="24" customHeight="1">
      <c r="A22" s="167" t="s">
        <v>218</v>
      </c>
      <c r="C22" s="168"/>
      <c r="D22" s="175">
        <v>0</v>
      </c>
      <c r="E22" s="170"/>
      <c r="F22" s="219">
        <f>'Sec I ii (2)'!H22</f>
        <v>0</v>
      </c>
      <c r="G22" s="179"/>
      <c r="H22" s="224">
        <f>+F22+G22</f>
        <v>0</v>
      </c>
    </row>
    <row r="23" spans="1:8" ht="24" customHeight="1">
      <c r="A23" s="167" t="s">
        <v>219</v>
      </c>
      <c r="C23" s="168"/>
      <c r="D23" s="175">
        <v>0</v>
      </c>
      <c r="E23" s="170"/>
      <c r="F23" s="219">
        <f>'Sec I ii (2)'!H23</f>
        <v>0</v>
      </c>
      <c r="G23" s="179"/>
      <c r="H23" s="224">
        <f>+F23+G23</f>
        <v>0</v>
      </c>
    </row>
    <row r="24" spans="1:8" ht="24" customHeight="1" thickBot="1">
      <c r="A24" s="174" t="s">
        <v>220</v>
      </c>
      <c r="B24" s="180"/>
      <c r="C24" s="181"/>
      <c r="D24" s="182">
        <f>SUM(D21:D23)</f>
        <v>0</v>
      </c>
      <c r="E24" s="170"/>
      <c r="F24" s="220">
        <f>SUM(F21:F23)</f>
        <v>0</v>
      </c>
      <c r="G24" s="184">
        <f>SUM(G21:G23)</f>
        <v>0</v>
      </c>
      <c r="H24" s="225">
        <f>SUM(H21:H23)</f>
        <v>0</v>
      </c>
    </row>
    <row r="25" spans="1:8" ht="24" customHeight="1" thickTop="1">
      <c r="A25" s="185"/>
      <c r="B25" s="186"/>
      <c r="C25" s="186"/>
      <c r="D25" s="187"/>
      <c r="E25" s="188"/>
      <c r="F25" s="221"/>
      <c r="G25" s="189"/>
      <c r="H25" s="226"/>
    </row>
    <row r="26" spans="1:8" ht="24" customHeight="1">
      <c r="A26" s="190" t="s">
        <v>233</v>
      </c>
      <c r="C26" s="191"/>
      <c r="D26" s="192"/>
      <c r="E26" s="193"/>
      <c r="F26" s="222"/>
      <c r="G26" s="194"/>
      <c r="H26" s="227"/>
    </row>
    <row r="27" spans="1:8" ht="24" customHeight="1">
      <c r="A27" s="167" t="s">
        <v>221</v>
      </c>
      <c r="C27" s="168"/>
      <c r="D27" s="175">
        <f>Summary!G21</f>
        <v>0</v>
      </c>
      <c r="E27" s="170"/>
      <c r="F27" s="219">
        <f>'Sec I ii (2)'!H27</f>
        <v>0</v>
      </c>
      <c r="G27" s="179"/>
      <c r="H27" s="224">
        <f t="shared" ref="H27:H32" si="0">+F27+G27</f>
        <v>0</v>
      </c>
    </row>
    <row r="28" spans="1:8" ht="24" customHeight="1">
      <c r="A28" s="167" t="s">
        <v>222</v>
      </c>
      <c r="C28" s="168"/>
      <c r="D28" s="175">
        <f>Summary!G22</f>
        <v>0</v>
      </c>
      <c r="E28" s="170"/>
      <c r="F28" s="219">
        <f>'Sec I ii (2)'!H28</f>
        <v>0</v>
      </c>
      <c r="G28" s="179"/>
      <c r="H28" s="224">
        <f t="shared" si="0"/>
        <v>0</v>
      </c>
    </row>
    <row r="29" spans="1:8" ht="24" customHeight="1">
      <c r="A29" s="167" t="s">
        <v>223</v>
      </c>
      <c r="C29" s="168"/>
      <c r="D29" s="175">
        <f>Summary!G23</f>
        <v>0</v>
      </c>
      <c r="E29" s="170"/>
      <c r="F29" s="219">
        <f>'Sec I ii (2)'!H29</f>
        <v>0</v>
      </c>
      <c r="G29" s="179"/>
      <c r="H29" s="224">
        <f t="shared" si="0"/>
        <v>0</v>
      </c>
    </row>
    <row r="30" spans="1:8" ht="24" customHeight="1">
      <c r="A30" s="167" t="s">
        <v>224</v>
      </c>
      <c r="B30" s="195"/>
      <c r="C30" s="168"/>
      <c r="D30" s="175">
        <f>Summary!G24</f>
        <v>0</v>
      </c>
      <c r="E30" s="170"/>
      <c r="F30" s="219">
        <f>'Sec I ii (2)'!H30</f>
        <v>0</v>
      </c>
      <c r="G30" s="179"/>
      <c r="H30" s="224">
        <f t="shared" si="0"/>
        <v>0</v>
      </c>
    </row>
    <row r="31" spans="1:8" ht="24" customHeight="1">
      <c r="A31" s="167" t="s">
        <v>225</v>
      </c>
      <c r="C31" s="168"/>
      <c r="D31" s="175">
        <f>Summary!G25</f>
        <v>0</v>
      </c>
      <c r="E31" s="170"/>
      <c r="F31" s="219">
        <f>'Sec I ii (2)'!H31</f>
        <v>0</v>
      </c>
      <c r="G31" s="179"/>
      <c r="H31" s="224">
        <f t="shared" si="0"/>
        <v>0</v>
      </c>
    </row>
    <row r="32" spans="1:8" s="166" customFormat="1" ht="40.5" customHeight="1">
      <c r="A32" s="272" t="s">
        <v>226</v>
      </c>
      <c r="B32" s="273"/>
      <c r="C32" s="274"/>
      <c r="D32" s="196">
        <f>Summary!G26</f>
        <v>0</v>
      </c>
      <c r="E32" s="197"/>
      <c r="F32" s="223">
        <f>'Sec I ii (2)'!H32</f>
        <v>0</v>
      </c>
      <c r="G32" s="198"/>
      <c r="H32" s="228">
        <f t="shared" si="0"/>
        <v>0</v>
      </c>
    </row>
    <row r="33" spans="1:9" ht="24" customHeight="1" thickBot="1">
      <c r="A33" s="199" t="s">
        <v>227</v>
      </c>
      <c r="C33" s="181"/>
      <c r="D33" s="182">
        <f>SUM(D27:D32)</f>
        <v>0</v>
      </c>
      <c r="E33" s="170"/>
      <c r="F33" s="220">
        <f>SUM(F27:F32)</f>
        <v>0</v>
      </c>
      <c r="G33" s="183">
        <f>SUM(G27:G32)</f>
        <v>0</v>
      </c>
      <c r="H33" s="225">
        <f>SUM(H27:H32)</f>
        <v>0</v>
      </c>
    </row>
    <row r="34" spans="1:9" ht="24" customHeight="1" thickTop="1">
      <c r="A34" s="185"/>
      <c r="B34" s="186"/>
      <c r="C34" s="186"/>
      <c r="D34" s="200"/>
      <c r="E34" s="201"/>
      <c r="F34" s="200"/>
      <c r="G34" s="200"/>
      <c r="H34" s="202"/>
    </row>
    <row r="35" spans="1:9" ht="24" customHeight="1">
      <c r="A35" s="203"/>
      <c r="B35" s="204"/>
      <c r="C35" s="204"/>
      <c r="H35" s="205"/>
    </row>
    <row r="36" spans="1:9" ht="24" customHeight="1" thickBot="1">
      <c r="A36" s="206" t="s">
        <v>228</v>
      </c>
      <c r="D36" s="207"/>
      <c r="E36" s="208"/>
      <c r="F36" s="270" t="s">
        <v>234</v>
      </c>
      <c r="G36" s="271"/>
      <c r="H36" s="209">
        <f>+H24-H33</f>
        <v>0</v>
      </c>
    </row>
    <row r="37" spans="1:9" ht="27" customHeight="1" thickTop="1">
      <c r="A37" s="203"/>
      <c r="D37" s="210"/>
      <c r="E37" s="211"/>
      <c r="F37" s="275"/>
      <c r="G37" s="275"/>
      <c r="H37" s="276"/>
    </row>
    <row r="38" spans="1:9" ht="9.65" customHeight="1" thickBot="1">
      <c r="A38" s="212"/>
      <c r="B38" s="213"/>
      <c r="C38" s="213"/>
      <c r="D38" s="214"/>
      <c r="E38" s="215"/>
      <c r="F38" s="214"/>
      <c r="G38" s="214"/>
      <c r="H38" s="216"/>
    </row>
    <row r="39" spans="1:9" ht="13.9" customHeight="1"/>
    <row r="40" spans="1:9" ht="21" customHeight="1">
      <c r="A40" s="217" t="s">
        <v>2</v>
      </c>
      <c r="B40" s="266" t="s">
        <v>229</v>
      </c>
      <c r="C40" s="266"/>
      <c r="D40" s="266"/>
      <c r="E40" s="266"/>
      <c r="F40" s="266"/>
      <c r="G40" s="266"/>
      <c r="H40" s="266"/>
      <c r="I40" s="123"/>
    </row>
    <row r="41" spans="1:9" ht="36.65" customHeight="1">
      <c r="A41" s="217" t="s">
        <v>3</v>
      </c>
      <c r="B41" s="266" t="s">
        <v>230</v>
      </c>
      <c r="C41" s="266"/>
      <c r="D41" s="266"/>
      <c r="E41" s="266"/>
      <c r="F41" s="266"/>
      <c r="G41" s="266"/>
      <c r="H41" s="266"/>
      <c r="I41" s="123"/>
    </row>
    <row r="42" spans="1:9" ht="21" customHeight="1">
      <c r="A42" s="217" t="s">
        <v>4</v>
      </c>
      <c r="B42" s="266" t="s">
        <v>231</v>
      </c>
      <c r="C42" s="266"/>
      <c r="D42" s="266"/>
      <c r="E42" s="266"/>
      <c r="F42" s="266"/>
      <c r="G42" s="266"/>
      <c r="H42" s="266"/>
      <c r="I42" s="123"/>
    </row>
    <row r="43" spans="1:9" ht="21" customHeight="1">
      <c r="A43" s="217" t="s">
        <v>5</v>
      </c>
      <c r="B43" s="266" t="s">
        <v>232</v>
      </c>
      <c r="C43" s="266"/>
      <c r="D43" s="266"/>
      <c r="E43" s="266"/>
      <c r="F43" s="266"/>
      <c r="G43" s="266"/>
      <c r="H43" s="266"/>
      <c r="I43" s="123"/>
    </row>
    <row r="44" spans="1:9" ht="24" customHeight="1">
      <c r="A44" s="218"/>
      <c r="B44" s="277"/>
      <c r="C44" s="277"/>
      <c r="D44" s="277"/>
      <c r="E44" s="277"/>
      <c r="F44" s="277"/>
      <c r="G44" s="277"/>
      <c r="H44" s="277"/>
    </row>
  </sheetData>
  <sheetProtection algorithmName="SHA-512" hashValue="EcugrhPgkR+f42vAT7bWyWI5ZCriDF+kVGfKZs2aZGnkTVQkrRueLLqL1Il7Vpgzxkh3taHpETPu41wciRruXQ==" saltValue="vzYWJiOF24jdDbK+wwCizw==" spinCount="100000" sheet="1" formatCells="0" formatColumns="0" formatRows="0" insertColumns="0" insertRows="0" insertHyperlinks="0" deleteColumns="0" deleteRows="0" selectLockedCells="1" sort="0" autoFilter="0" pivotTables="0"/>
  <mergeCells count="14">
    <mergeCell ref="B43:H43"/>
    <mergeCell ref="B44:H44"/>
    <mergeCell ref="A32:C32"/>
    <mergeCell ref="F36:G36"/>
    <mergeCell ref="F37:H37"/>
    <mergeCell ref="B40:H40"/>
    <mergeCell ref="B41:H41"/>
    <mergeCell ref="B42:H42"/>
    <mergeCell ref="F16:H16"/>
    <mergeCell ref="A2:H2"/>
    <mergeCell ref="A3:H3"/>
    <mergeCell ref="A4:H4"/>
    <mergeCell ref="A9:B11"/>
    <mergeCell ref="D9:H11"/>
  </mergeCells>
  <phoneticPr fontId="12" type="noConversion"/>
  <pageMargins left="0.51181102362204722" right="0.51181102362204722" top="0.39370078740157483" bottom="0.39370078740157483" header="0.31496062992125984" footer="0.19685039370078741"/>
  <pageSetup paperSize="9" scale="9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E33"/>
  <sheetViews>
    <sheetView zoomScaleNormal="100" workbookViewId="0">
      <selection activeCell="B22" sqref="B22:C23"/>
    </sheetView>
  </sheetViews>
  <sheetFormatPr defaultColWidth="8.90625" defaultRowHeight="15.5"/>
  <cols>
    <col min="1" max="1" width="5.453125" style="18" customWidth="1"/>
    <col min="2" max="2" width="15.26953125" style="18" customWidth="1"/>
    <col min="3" max="3" width="28.08984375" style="18" customWidth="1"/>
    <col min="4" max="4" width="4.36328125" style="18" customWidth="1"/>
    <col min="5" max="5" width="38.7265625" style="18" customWidth="1"/>
    <col min="6" max="16384" width="8.90625" style="18"/>
  </cols>
  <sheetData>
    <row r="1" spans="1:5" ht="20.25" customHeight="1">
      <c r="E1" s="62" t="s">
        <v>186</v>
      </c>
    </row>
    <row r="2" spans="1:5" ht="20.25" customHeight="1">
      <c r="A2" s="245" t="s">
        <v>182</v>
      </c>
      <c r="B2" s="245"/>
      <c r="C2" s="245"/>
      <c r="D2" s="245"/>
      <c r="E2" s="245"/>
    </row>
    <row r="3" spans="1:5" ht="20.25" customHeight="1">
      <c r="A3" s="245" t="s">
        <v>200</v>
      </c>
      <c r="B3" s="245"/>
      <c r="C3" s="245"/>
      <c r="D3" s="245"/>
      <c r="E3" s="245"/>
    </row>
    <row r="4" spans="1:5">
      <c r="A4" s="245"/>
      <c r="B4" s="245"/>
      <c r="C4" s="245"/>
      <c r="D4" s="245"/>
      <c r="E4" s="245"/>
    </row>
    <row r="5" spans="1:5" s="52" customFormat="1" ht="20.25" customHeight="1">
      <c r="A5" s="246" t="s">
        <v>147</v>
      </c>
      <c r="B5" s="246"/>
      <c r="C5" s="63">
        <f>Summary!D7</f>
        <v>0</v>
      </c>
      <c r="D5" s="64"/>
      <c r="E5" s="64"/>
    </row>
    <row r="6" spans="1:5" s="52" customFormat="1" ht="12.75" customHeight="1">
      <c r="A6" s="64"/>
      <c r="B6" s="64"/>
      <c r="C6" s="64"/>
      <c r="D6" s="64"/>
      <c r="E6" s="64"/>
    </row>
    <row r="7" spans="1:5" s="52" customFormat="1" ht="20.25" customHeight="1">
      <c r="A7" s="253" t="s">
        <v>50</v>
      </c>
      <c r="B7" s="253"/>
      <c r="C7" s="251">
        <f>Summary!D9</f>
        <v>0</v>
      </c>
      <c r="D7" s="251"/>
      <c r="E7" s="251"/>
    </row>
    <row r="8" spans="1:5" s="52" customFormat="1" ht="20.25" customHeight="1">
      <c r="A8" s="253"/>
      <c r="B8" s="253"/>
      <c r="C8" s="251"/>
      <c r="D8" s="251"/>
      <c r="E8" s="251"/>
    </row>
    <row r="9" spans="1:5" s="52" customFormat="1" ht="20.25" customHeight="1">
      <c r="A9" s="253"/>
      <c r="B9" s="253"/>
      <c r="C9" s="252"/>
      <c r="D9" s="252"/>
      <c r="E9" s="252"/>
    </row>
    <row r="10" spans="1:5" s="52" customFormat="1" ht="11.25" customHeight="1">
      <c r="A10" s="64"/>
      <c r="B10" s="64"/>
      <c r="C10" s="64"/>
      <c r="D10" s="64"/>
      <c r="E10" s="64"/>
    </row>
    <row r="11" spans="1:5" s="52" customFormat="1" ht="20.25" customHeight="1">
      <c r="A11" s="246" t="s">
        <v>183</v>
      </c>
      <c r="B11" s="246"/>
      <c r="C11" s="65" t="str">
        <f>Summary!B38</f>
        <v/>
      </c>
      <c r="D11" s="60" t="s">
        <v>185</v>
      </c>
      <c r="E11" s="65" t="str">
        <f>Summary!C38</f>
        <v/>
      </c>
    </row>
    <row r="12" spans="1:5" ht="17.25" customHeight="1" thickBot="1">
      <c r="A12" s="66"/>
      <c r="B12" s="66"/>
      <c r="C12" s="67" t="s">
        <v>184</v>
      </c>
      <c r="D12" s="68"/>
      <c r="E12" s="67" t="s">
        <v>184</v>
      </c>
    </row>
    <row r="13" spans="1:5" ht="28.5" customHeight="1">
      <c r="A13" s="248" t="s">
        <v>187</v>
      </c>
      <c r="B13" s="248"/>
      <c r="C13" s="69"/>
      <c r="D13" s="69"/>
      <c r="E13" s="69"/>
    </row>
    <row r="14" spans="1:5" ht="26.25" customHeight="1">
      <c r="A14" s="249" t="s">
        <v>188</v>
      </c>
      <c r="B14" s="249"/>
      <c r="C14" s="250"/>
      <c r="D14" s="69"/>
      <c r="E14" s="69"/>
    </row>
    <row r="15" spans="1:5" ht="54" customHeight="1">
      <c r="A15" s="70" t="s">
        <v>7</v>
      </c>
      <c r="B15" s="247" t="s">
        <v>248</v>
      </c>
      <c r="C15" s="247"/>
      <c r="D15" s="247"/>
      <c r="E15" s="247"/>
    </row>
    <row r="16" spans="1:5" ht="49.5" customHeight="1">
      <c r="A16" s="70" t="s">
        <v>8</v>
      </c>
      <c r="B16" s="247" t="s">
        <v>189</v>
      </c>
      <c r="C16" s="247"/>
      <c r="D16" s="247"/>
      <c r="E16" s="247"/>
    </row>
    <row r="17" spans="1:5" ht="33" customHeight="1">
      <c r="A17" s="70" t="s">
        <v>9</v>
      </c>
      <c r="B17" s="247" t="s">
        <v>190</v>
      </c>
      <c r="C17" s="247"/>
      <c r="D17" s="247"/>
      <c r="E17" s="247"/>
    </row>
    <row r="18" spans="1:5" ht="45.75" customHeight="1">
      <c r="A18" s="70" t="s">
        <v>10</v>
      </c>
      <c r="B18" s="247" t="s">
        <v>249</v>
      </c>
      <c r="C18" s="247"/>
      <c r="D18" s="247"/>
      <c r="E18" s="247"/>
    </row>
    <row r="19" spans="1:5" ht="72.75" customHeight="1">
      <c r="A19" s="70" t="s">
        <v>11</v>
      </c>
      <c r="B19" s="247" t="s">
        <v>244</v>
      </c>
      <c r="C19" s="247"/>
      <c r="D19" s="247"/>
      <c r="E19" s="247"/>
    </row>
    <row r="20" spans="1:5">
      <c r="A20" s="71"/>
      <c r="B20" s="51"/>
      <c r="C20" s="51"/>
      <c r="D20" s="51"/>
      <c r="E20" s="51"/>
    </row>
    <row r="21" spans="1:5">
      <c r="A21" s="71"/>
      <c r="B21" s="71"/>
      <c r="C21" s="71"/>
      <c r="D21" s="71"/>
      <c r="E21" s="71"/>
    </row>
    <row r="22" spans="1:5">
      <c r="A22" s="71"/>
      <c r="B22" s="259"/>
      <c r="C22" s="260"/>
      <c r="D22" s="71"/>
      <c r="E22" s="262"/>
    </row>
    <row r="23" spans="1:5" s="52" customFormat="1" ht="24.75" customHeight="1">
      <c r="A23" s="64"/>
      <c r="B23" s="261"/>
      <c r="C23" s="261"/>
      <c r="D23" s="64"/>
      <c r="E23" s="263"/>
    </row>
    <row r="24" spans="1:5" ht="29.25" customHeight="1">
      <c r="A24" s="71"/>
      <c r="B24" s="258" t="s">
        <v>191</v>
      </c>
      <c r="C24" s="258"/>
      <c r="D24" s="71"/>
      <c r="E24" s="61" t="s">
        <v>192</v>
      </c>
    </row>
    <row r="25" spans="1:5">
      <c r="A25" s="71"/>
      <c r="B25" s="257" t="s">
        <v>250</v>
      </c>
      <c r="C25" s="257"/>
      <c r="D25" s="257"/>
      <c r="E25" s="257"/>
    </row>
    <row r="26" spans="1:5" s="52" customFormat="1" ht="24.75" customHeight="1">
      <c r="A26" s="64"/>
      <c r="B26" s="72"/>
      <c r="D26" s="73" t="s">
        <v>196</v>
      </c>
      <c r="E26" s="74"/>
    </row>
    <row r="27" spans="1:5" ht="22.5" customHeight="1">
      <c r="A27" s="71"/>
      <c r="B27" s="72"/>
      <c r="C27" s="75"/>
      <c r="D27" s="71"/>
      <c r="E27" s="76" t="s">
        <v>184</v>
      </c>
    </row>
    <row r="28" spans="1:5" ht="25.5" customHeight="1">
      <c r="A28" s="50" t="s">
        <v>0</v>
      </c>
      <c r="B28" s="255" t="s">
        <v>193</v>
      </c>
      <c r="C28" s="255"/>
      <c r="D28" s="50"/>
      <c r="E28" s="50"/>
    </row>
    <row r="29" spans="1:5" ht="70.900000000000006" customHeight="1">
      <c r="A29" s="50" t="s">
        <v>1</v>
      </c>
      <c r="B29" s="256" t="s">
        <v>194</v>
      </c>
      <c r="C29" s="256"/>
      <c r="D29" s="256"/>
      <c r="E29" s="256"/>
    </row>
    <row r="30" spans="1:5" ht="16.149999999999999" customHeight="1">
      <c r="A30" s="244" t="s">
        <v>116</v>
      </c>
      <c r="B30" s="254" t="s">
        <v>195</v>
      </c>
      <c r="C30" s="254"/>
      <c r="D30" s="254"/>
      <c r="E30" s="254"/>
    </row>
    <row r="31" spans="1:5" ht="16.149999999999999" customHeight="1">
      <c r="A31" s="244"/>
      <c r="B31" s="254"/>
      <c r="C31" s="254"/>
      <c r="D31" s="254"/>
      <c r="E31" s="254"/>
    </row>
    <row r="32" spans="1:5" ht="16.149999999999999" customHeight="1">
      <c r="A32" s="244"/>
      <c r="B32" s="254"/>
      <c r="C32" s="254"/>
      <c r="D32" s="254"/>
      <c r="E32" s="254"/>
    </row>
    <row r="33" spans="2:5">
      <c r="B33" s="254"/>
      <c r="C33" s="254"/>
      <c r="D33" s="254"/>
      <c r="E33" s="254"/>
    </row>
  </sheetData>
  <mergeCells count="22">
    <mergeCell ref="B28:C28"/>
    <mergeCell ref="B29:E29"/>
    <mergeCell ref="A30:A32"/>
    <mergeCell ref="B30:E33"/>
    <mergeCell ref="B24:C24"/>
    <mergeCell ref="B25:E25"/>
    <mergeCell ref="A11:B11"/>
    <mergeCell ref="A13:B13"/>
    <mergeCell ref="A14:C14"/>
    <mergeCell ref="B15:E15"/>
    <mergeCell ref="B16:E16"/>
    <mergeCell ref="B17:E17"/>
    <mergeCell ref="B18:E18"/>
    <mergeCell ref="B19:E19"/>
    <mergeCell ref="B22:C23"/>
    <mergeCell ref="E22:E23"/>
    <mergeCell ref="A2:E2"/>
    <mergeCell ref="A3:E3"/>
    <mergeCell ref="A4:E4"/>
    <mergeCell ref="A5:B5"/>
    <mergeCell ref="A7:B9"/>
    <mergeCell ref="C7:E9"/>
  </mergeCells>
  <phoneticPr fontId="12" type="noConversion"/>
  <pageMargins left="0.74803149606299213" right="0.74803149606299213" top="0.78740157480314965" bottom="0.78740157480314965" header="0.51181102362204722" footer="0.39370078740157483"/>
  <pageSetup paperSize="9" scale="86"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I44"/>
  <sheetViews>
    <sheetView zoomScaleNormal="100" zoomScaleSheetLayoutView="100" workbookViewId="0">
      <selection activeCell="G21" sqref="G21"/>
    </sheetView>
  </sheetViews>
  <sheetFormatPr defaultColWidth="9" defaultRowHeight="15.5"/>
  <cols>
    <col min="1" max="1" width="3.36328125" style="122" customWidth="1"/>
    <col min="2" max="2" width="18.6328125" style="123" customWidth="1"/>
    <col min="3" max="3" width="1.6328125" style="123" customWidth="1"/>
    <col min="4" max="4" width="20.08984375" style="124" customWidth="1"/>
    <col min="5" max="5" width="3.453125" style="123" customWidth="1"/>
    <col min="6" max="8" width="14.26953125" style="124" customWidth="1"/>
    <col min="9" max="16384" width="9" style="126"/>
  </cols>
  <sheetData>
    <row r="1" spans="1:8" ht="20.25" customHeight="1">
      <c r="H1" s="125" t="s">
        <v>186</v>
      </c>
    </row>
    <row r="2" spans="1:8" ht="20.25" customHeight="1">
      <c r="A2" s="264" t="s">
        <v>13</v>
      </c>
      <c r="B2" s="264"/>
      <c r="C2" s="264"/>
      <c r="D2" s="264"/>
      <c r="E2" s="264"/>
      <c r="F2" s="264"/>
      <c r="G2" s="264"/>
      <c r="H2" s="264"/>
    </row>
    <row r="3" spans="1:8" ht="20.25" customHeight="1">
      <c r="A3" s="265" t="str">
        <f>+'Sec I i (4)'!A3:E3</f>
        <v>4th Interim Financial Report</v>
      </c>
      <c r="B3" s="265"/>
      <c r="C3" s="265"/>
      <c r="D3" s="265"/>
      <c r="E3" s="265"/>
      <c r="F3" s="265"/>
      <c r="G3" s="265"/>
      <c r="H3" s="265"/>
    </row>
    <row r="4" spans="1:8" ht="11.25" customHeight="1">
      <c r="A4" s="265"/>
      <c r="B4" s="265"/>
      <c r="C4" s="265"/>
      <c r="D4" s="265"/>
      <c r="E4" s="265"/>
      <c r="F4" s="265"/>
      <c r="G4" s="265"/>
      <c r="H4" s="265"/>
    </row>
    <row r="5" spans="1:8" hidden="1">
      <c r="A5" s="127"/>
      <c r="B5" s="128"/>
      <c r="C5" s="128"/>
      <c r="D5" s="129"/>
      <c r="E5" s="128"/>
      <c r="F5" s="129"/>
      <c r="G5" s="129"/>
      <c r="H5" s="129"/>
    </row>
    <row r="6" spans="1:8" ht="11.25" customHeight="1">
      <c r="A6" s="130"/>
      <c r="B6" s="131"/>
      <c r="C6" s="128"/>
      <c r="D6" s="129"/>
      <c r="E6" s="128"/>
      <c r="F6" s="129"/>
      <c r="G6" s="129"/>
      <c r="H6" s="129"/>
    </row>
    <row r="7" spans="1:8" s="137" customFormat="1" ht="20.25" customHeight="1">
      <c r="A7" s="132" t="s">
        <v>205</v>
      </c>
      <c r="B7" s="132"/>
      <c r="C7" s="133"/>
      <c r="D7" s="134">
        <f>+'Sec I i (4)'!C5</f>
        <v>0</v>
      </c>
      <c r="E7" s="135"/>
      <c r="F7" s="136"/>
      <c r="G7" s="136"/>
      <c r="H7" s="136"/>
    </row>
    <row r="8" spans="1:8" s="137" customFormat="1" ht="11.25" customHeight="1">
      <c r="A8" s="132"/>
      <c r="B8" s="132"/>
      <c r="C8" s="135"/>
      <c r="D8" s="136"/>
      <c r="E8" s="135"/>
      <c r="F8" s="136"/>
      <c r="G8" s="136"/>
      <c r="H8" s="136"/>
    </row>
    <row r="9" spans="1:8" s="137" customFormat="1" ht="20.25" customHeight="1">
      <c r="A9" s="279" t="s">
        <v>206</v>
      </c>
      <c r="B9" s="279"/>
      <c r="C9" s="138"/>
      <c r="D9" s="278">
        <f>+'Sec I i (4)'!C7</f>
        <v>0</v>
      </c>
      <c r="E9" s="278"/>
      <c r="F9" s="278"/>
      <c r="G9" s="278"/>
      <c r="H9" s="278"/>
    </row>
    <row r="10" spans="1:8" s="137" customFormat="1" ht="20.25" customHeight="1">
      <c r="A10" s="279"/>
      <c r="B10" s="279"/>
      <c r="C10" s="138"/>
      <c r="D10" s="278"/>
      <c r="E10" s="278"/>
      <c r="F10" s="278"/>
      <c r="G10" s="278"/>
      <c r="H10" s="278"/>
    </row>
    <row r="11" spans="1:8" s="137" customFormat="1" ht="20.25" customHeight="1">
      <c r="A11" s="279"/>
      <c r="B11" s="279"/>
      <c r="C11" s="138"/>
      <c r="D11" s="278"/>
      <c r="E11" s="278"/>
      <c r="F11" s="278"/>
      <c r="G11" s="278"/>
      <c r="H11" s="278"/>
    </row>
    <row r="12" spans="1:8" s="137" customFormat="1" ht="11.25" customHeight="1">
      <c r="A12" s="132"/>
      <c r="B12" s="132"/>
      <c r="C12" s="139"/>
      <c r="D12" s="140"/>
      <c r="E12" s="141"/>
      <c r="F12" s="140"/>
      <c r="G12" s="136"/>
      <c r="H12" s="136"/>
    </row>
    <row r="13" spans="1:8" s="137" customFormat="1" ht="20.25" customHeight="1">
      <c r="A13" s="132" t="s">
        <v>207</v>
      </c>
      <c r="B13" s="132"/>
      <c r="C13" s="139"/>
      <c r="D13" s="142" t="str">
        <f>+'Sec I i (4)'!C11</f>
        <v/>
      </c>
      <c r="E13" s="143" t="s">
        <v>208</v>
      </c>
      <c r="F13" s="142" t="str">
        <f>+'Sec I i (4)'!E11</f>
        <v/>
      </c>
      <c r="G13" s="136"/>
      <c r="H13" s="136"/>
    </row>
    <row r="14" spans="1:8" s="123" customFormat="1" ht="12" customHeight="1">
      <c r="A14" s="144"/>
      <c r="B14" s="144"/>
      <c r="C14" s="144"/>
      <c r="D14" s="145"/>
      <c r="E14" s="144"/>
      <c r="F14" s="145"/>
      <c r="G14" s="145"/>
      <c r="H14" s="145"/>
    </row>
    <row r="15" spans="1:8" ht="8.25" customHeight="1" thickBot="1">
      <c r="A15" s="144"/>
      <c r="B15" s="144"/>
      <c r="C15" s="144"/>
      <c r="D15" s="145"/>
      <c r="E15" s="144"/>
      <c r="F15" s="145"/>
      <c r="G15" s="145"/>
      <c r="H15" s="145"/>
    </row>
    <row r="16" spans="1:8" s="150" customFormat="1" ht="28.5" customHeight="1" thickBot="1">
      <c r="A16" s="146" t="s">
        <v>209</v>
      </c>
      <c r="B16" s="147"/>
      <c r="C16" s="147"/>
      <c r="D16" s="148" t="s">
        <v>211</v>
      </c>
      <c r="E16" s="149"/>
      <c r="F16" s="267" t="s">
        <v>212</v>
      </c>
      <c r="G16" s="268"/>
      <c r="H16" s="269"/>
    </row>
    <row r="17" spans="1:8" ht="33.65" customHeight="1">
      <c r="A17" s="151" t="s">
        <v>210</v>
      </c>
      <c r="B17" s="152"/>
      <c r="C17" s="153"/>
      <c r="D17" s="154"/>
      <c r="E17" s="155"/>
      <c r="F17" s="156" t="s">
        <v>213</v>
      </c>
      <c r="G17" s="157" t="s">
        <v>214</v>
      </c>
      <c r="H17" s="158" t="s">
        <v>215</v>
      </c>
    </row>
    <row r="18" spans="1:8" s="166" customFormat="1" ht="15.75" customHeight="1">
      <c r="A18" s="159"/>
      <c r="B18" s="160"/>
      <c r="C18" s="161"/>
      <c r="D18" s="162"/>
      <c r="E18" s="163"/>
      <c r="F18" s="164" t="s">
        <v>83</v>
      </c>
      <c r="G18" s="164" t="s">
        <v>84</v>
      </c>
      <c r="H18" s="165" t="s">
        <v>85</v>
      </c>
    </row>
    <row r="19" spans="1:8" ht="15.75" customHeight="1">
      <c r="A19" s="167"/>
      <c r="C19" s="168"/>
      <c r="D19" s="169" t="s">
        <v>82</v>
      </c>
      <c r="E19" s="170"/>
      <c r="F19" s="171" t="s">
        <v>82</v>
      </c>
      <c r="G19" s="172" t="s">
        <v>82</v>
      </c>
      <c r="H19" s="173" t="s">
        <v>82</v>
      </c>
    </row>
    <row r="20" spans="1:8" ht="24" customHeight="1">
      <c r="A20" s="174" t="s">
        <v>216</v>
      </c>
      <c r="C20" s="168"/>
      <c r="D20" s="175"/>
      <c r="E20" s="170"/>
      <c r="F20" s="176"/>
      <c r="G20" s="177"/>
      <c r="H20" s="178"/>
    </row>
    <row r="21" spans="1:8" ht="24" customHeight="1">
      <c r="A21" s="167" t="s">
        <v>217</v>
      </c>
      <c r="C21" s="168"/>
      <c r="D21" s="175">
        <f>Summary!G28</f>
        <v>0</v>
      </c>
      <c r="E21" s="170"/>
      <c r="F21" s="219">
        <f>'Sec I ii (3)'!H21</f>
        <v>0</v>
      </c>
      <c r="G21" s="179"/>
      <c r="H21" s="224">
        <f>+F21+G21</f>
        <v>0</v>
      </c>
    </row>
    <row r="22" spans="1:8" ht="24" customHeight="1">
      <c r="A22" s="167" t="s">
        <v>218</v>
      </c>
      <c r="C22" s="168"/>
      <c r="D22" s="175">
        <v>0</v>
      </c>
      <c r="E22" s="170"/>
      <c r="F22" s="219">
        <f>'Sec I ii (3)'!H22</f>
        <v>0</v>
      </c>
      <c r="G22" s="179"/>
      <c r="H22" s="224">
        <f>+F22+G22</f>
        <v>0</v>
      </c>
    </row>
    <row r="23" spans="1:8" ht="24" customHeight="1">
      <c r="A23" s="167" t="s">
        <v>219</v>
      </c>
      <c r="C23" s="168"/>
      <c r="D23" s="175">
        <v>0</v>
      </c>
      <c r="E23" s="170"/>
      <c r="F23" s="219">
        <f>'Sec I ii (3)'!H23</f>
        <v>0</v>
      </c>
      <c r="G23" s="179"/>
      <c r="H23" s="224">
        <f>+F23+G23</f>
        <v>0</v>
      </c>
    </row>
    <row r="24" spans="1:8" ht="24" customHeight="1" thickBot="1">
      <c r="A24" s="174" t="s">
        <v>220</v>
      </c>
      <c r="B24" s="180"/>
      <c r="C24" s="181"/>
      <c r="D24" s="182">
        <f>SUM(D21:D23)</f>
        <v>0</v>
      </c>
      <c r="E24" s="170"/>
      <c r="F24" s="220">
        <f>SUM(F21:F23)</f>
        <v>0</v>
      </c>
      <c r="G24" s="184">
        <f>SUM(G21:G23)</f>
        <v>0</v>
      </c>
      <c r="H24" s="225">
        <f>SUM(H21:H23)</f>
        <v>0</v>
      </c>
    </row>
    <row r="25" spans="1:8" ht="24" customHeight="1" thickTop="1">
      <c r="A25" s="185"/>
      <c r="B25" s="186"/>
      <c r="C25" s="186"/>
      <c r="D25" s="187"/>
      <c r="E25" s="188"/>
      <c r="F25" s="221"/>
      <c r="G25" s="189"/>
      <c r="H25" s="226"/>
    </row>
    <row r="26" spans="1:8" ht="24" customHeight="1">
      <c r="A26" s="190" t="s">
        <v>233</v>
      </c>
      <c r="C26" s="191"/>
      <c r="D26" s="192"/>
      <c r="E26" s="193"/>
      <c r="F26" s="222"/>
      <c r="G26" s="194"/>
      <c r="H26" s="227"/>
    </row>
    <row r="27" spans="1:8" ht="24" customHeight="1">
      <c r="A27" s="167" t="s">
        <v>221</v>
      </c>
      <c r="C27" s="168"/>
      <c r="D27" s="175">
        <f>Summary!G21</f>
        <v>0</v>
      </c>
      <c r="E27" s="170"/>
      <c r="F27" s="219">
        <f>'Sec I ii (3)'!H27</f>
        <v>0</v>
      </c>
      <c r="G27" s="179"/>
      <c r="H27" s="224">
        <f t="shared" ref="H27:H32" si="0">+F27+G27</f>
        <v>0</v>
      </c>
    </row>
    <row r="28" spans="1:8" ht="24" customHeight="1">
      <c r="A28" s="167" t="s">
        <v>222</v>
      </c>
      <c r="C28" s="168"/>
      <c r="D28" s="175">
        <f>Summary!G22</f>
        <v>0</v>
      </c>
      <c r="E28" s="170"/>
      <c r="F28" s="219">
        <f>'Sec I ii (3)'!H28</f>
        <v>0</v>
      </c>
      <c r="G28" s="179"/>
      <c r="H28" s="224">
        <f t="shared" si="0"/>
        <v>0</v>
      </c>
    </row>
    <row r="29" spans="1:8" ht="24" customHeight="1">
      <c r="A29" s="167" t="s">
        <v>223</v>
      </c>
      <c r="C29" s="168"/>
      <c r="D29" s="175">
        <f>Summary!G23</f>
        <v>0</v>
      </c>
      <c r="E29" s="170"/>
      <c r="F29" s="219">
        <f>'Sec I ii (3)'!H29</f>
        <v>0</v>
      </c>
      <c r="G29" s="179"/>
      <c r="H29" s="224">
        <f t="shared" si="0"/>
        <v>0</v>
      </c>
    </row>
    <row r="30" spans="1:8" ht="24" customHeight="1">
      <c r="A30" s="167" t="s">
        <v>224</v>
      </c>
      <c r="B30" s="195"/>
      <c r="C30" s="168"/>
      <c r="D30" s="175">
        <f>Summary!G24</f>
        <v>0</v>
      </c>
      <c r="E30" s="170"/>
      <c r="F30" s="219">
        <f>'Sec I ii (3)'!H30</f>
        <v>0</v>
      </c>
      <c r="G30" s="179"/>
      <c r="H30" s="224">
        <f t="shared" si="0"/>
        <v>0</v>
      </c>
    </row>
    <row r="31" spans="1:8" ht="24" customHeight="1">
      <c r="A31" s="167" t="s">
        <v>225</v>
      </c>
      <c r="C31" s="168"/>
      <c r="D31" s="175">
        <f>Summary!G25</f>
        <v>0</v>
      </c>
      <c r="E31" s="170"/>
      <c r="F31" s="219">
        <f>'Sec I ii (3)'!H31</f>
        <v>0</v>
      </c>
      <c r="G31" s="179"/>
      <c r="H31" s="224">
        <f t="shared" si="0"/>
        <v>0</v>
      </c>
    </row>
    <row r="32" spans="1:8" s="166" customFormat="1" ht="40.5" customHeight="1">
      <c r="A32" s="272" t="s">
        <v>226</v>
      </c>
      <c r="B32" s="273"/>
      <c r="C32" s="274"/>
      <c r="D32" s="196">
        <f>Summary!G26</f>
        <v>0</v>
      </c>
      <c r="E32" s="197"/>
      <c r="F32" s="223">
        <f>'Sec I ii (3)'!H32</f>
        <v>0</v>
      </c>
      <c r="G32" s="198"/>
      <c r="H32" s="228">
        <f t="shared" si="0"/>
        <v>0</v>
      </c>
    </row>
    <row r="33" spans="1:9" ht="24" customHeight="1" thickBot="1">
      <c r="A33" s="199" t="s">
        <v>227</v>
      </c>
      <c r="C33" s="181"/>
      <c r="D33" s="182">
        <f>SUM(D27:D32)</f>
        <v>0</v>
      </c>
      <c r="E33" s="170"/>
      <c r="F33" s="220">
        <f>SUM(F27:F32)</f>
        <v>0</v>
      </c>
      <c r="G33" s="183">
        <f>SUM(G27:G32)</f>
        <v>0</v>
      </c>
      <c r="H33" s="225">
        <f>SUM(H27:H32)</f>
        <v>0</v>
      </c>
    </row>
    <row r="34" spans="1:9" ht="24" customHeight="1" thickTop="1">
      <c r="A34" s="185"/>
      <c r="B34" s="186"/>
      <c r="C34" s="186"/>
      <c r="D34" s="200"/>
      <c r="E34" s="201"/>
      <c r="F34" s="200"/>
      <c r="G34" s="200"/>
      <c r="H34" s="202"/>
    </row>
    <row r="35" spans="1:9" ht="24" customHeight="1">
      <c r="A35" s="203"/>
      <c r="B35" s="204"/>
      <c r="C35" s="204"/>
      <c r="H35" s="205"/>
    </row>
    <row r="36" spans="1:9" ht="24" customHeight="1" thickBot="1">
      <c r="A36" s="206" t="s">
        <v>228</v>
      </c>
      <c r="D36" s="207"/>
      <c r="E36" s="208"/>
      <c r="F36" s="270" t="s">
        <v>234</v>
      </c>
      <c r="G36" s="271"/>
      <c r="H36" s="209">
        <f>+H24-H33</f>
        <v>0</v>
      </c>
    </row>
    <row r="37" spans="1:9" ht="27" customHeight="1" thickTop="1">
      <c r="A37" s="203"/>
      <c r="D37" s="210"/>
      <c r="E37" s="211"/>
      <c r="F37" s="275"/>
      <c r="G37" s="275"/>
      <c r="H37" s="276"/>
    </row>
    <row r="38" spans="1:9" ht="9.65" customHeight="1" thickBot="1">
      <c r="A38" s="212"/>
      <c r="B38" s="213"/>
      <c r="C38" s="213"/>
      <c r="D38" s="214"/>
      <c r="E38" s="215"/>
      <c r="F38" s="214"/>
      <c r="G38" s="214"/>
      <c r="H38" s="216"/>
    </row>
    <row r="39" spans="1:9" ht="13.9" customHeight="1"/>
    <row r="40" spans="1:9" ht="21" customHeight="1">
      <c r="A40" s="217" t="s">
        <v>2</v>
      </c>
      <c r="B40" s="266" t="s">
        <v>229</v>
      </c>
      <c r="C40" s="266"/>
      <c r="D40" s="266"/>
      <c r="E40" s="266"/>
      <c r="F40" s="266"/>
      <c r="G40" s="266"/>
      <c r="H40" s="266"/>
      <c r="I40" s="123"/>
    </row>
    <row r="41" spans="1:9" ht="36.65" customHeight="1">
      <c r="A41" s="217" t="s">
        <v>3</v>
      </c>
      <c r="B41" s="266" t="s">
        <v>230</v>
      </c>
      <c r="C41" s="266"/>
      <c r="D41" s="266"/>
      <c r="E41" s="266"/>
      <c r="F41" s="266"/>
      <c r="G41" s="266"/>
      <c r="H41" s="266"/>
      <c r="I41" s="123"/>
    </row>
    <row r="42" spans="1:9" ht="21" customHeight="1">
      <c r="A42" s="217" t="s">
        <v>4</v>
      </c>
      <c r="B42" s="266" t="s">
        <v>231</v>
      </c>
      <c r="C42" s="266"/>
      <c r="D42" s="266"/>
      <c r="E42" s="266"/>
      <c r="F42" s="266"/>
      <c r="G42" s="266"/>
      <c r="H42" s="266"/>
      <c r="I42" s="123"/>
    </row>
    <row r="43" spans="1:9" ht="21" customHeight="1">
      <c r="A43" s="217" t="s">
        <v>5</v>
      </c>
      <c r="B43" s="266" t="s">
        <v>232</v>
      </c>
      <c r="C43" s="266"/>
      <c r="D43" s="266"/>
      <c r="E43" s="266"/>
      <c r="F43" s="266"/>
      <c r="G43" s="266"/>
      <c r="H43" s="266"/>
      <c r="I43" s="123"/>
    </row>
    <row r="44" spans="1:9" ht="24" customHeight="1">
      <c r="A44" s="218"/>
      <c r="B44" s="277"/>
      <c r="C44" s="277"/>
      <c r="D44" s="277"/>
      <c r="E44" s="277"/>
      <c r="F44" s="277"/>
      <c r="G44" s="277"/>
      <c r="H44" s="277"/>
    </row>
  </sheetData>
  <sheetProtection algorithmName="SHA-512" hashValue="oMILmv8BIM5TLCme2hrRg3kQm+qnYW5ZnqyLdj2pvw7RM59x6AEtz/VGxIHBOaV+/AvMI0xx4QIdCJDDEzYOWw==" saltValue="FIi7FJf05g9DEbgzKFqFXA==" spinCount="100000" sheet="1" formatCells="0" formatColumns="0" formatRows="0" insertColumns="0" insertRows="0" insertHyperlinks="0" deleteColumns="0" deleteRows="0" selectLockedCells="1" sort="0" autoFilter="0" pivotTables="0"/>
  <mergeCells count="14">
    <mergeCell ref="B43:H43"/>
    <mergeCell ref="B44:H44"/>
    <mergeCell ref="A32:C32"/>
    <mergeCell ref="F36:G36"/>
    <mergeCell ref="F37:H37"/>
    <mergeCell ref="B40:H40"/>
    <mergeCell ref="B41:H41"/>
    <mergeCell ref="B42:H42"/>
    <mergeCell ref="F16:H16"/>
    <mergeCell ref="A2:H2"/>
    <mergeCell ref="A3:H3"/>
    <mergeCell ref="A4:H4"/>
    <mergeCell ref="A9:B11"/>
    <mergeCell ref="D9:H11"/>
  </mergeCells>
  <phoneticPr fontId="12" type="noConversion"/>
  <pageMargins left="0.51181102362204722" right="0.51181102362204722" top="0.39370078740157483" bottom="0.39370078740157483" header="0.31496062992125984" footer="0.19685039370078741"/>
  <pageSetup paperSize="9" scale="9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E33"/>
  <sheetViews>
    <sheetView zoomScaleNormal="100" workbookViewId="0">
      <selection activeCell="B22" sqref="B22:C23"/>
    </sheetView>
  </sheetViews>
  <sheetFormatPr defaultColWidth="8.90625" defaultRowHeight="15.5"/>
  <cols>
    <col min="1" max="1" width="5.453125" style="18" customWidth="1"/>
    <col min="2" max="2" width="15.26953125" style="18" customWidth="1"/>
    <col min="3" max="3" width="28.08984375" style="18" customWidth="1"/>
    <col min="4" max="4" width="4.36328125" style="18" customWidth="1"/>
    <col min="5" max="5" width="38.7265625" style="18" customWidth="1"/>
    <col min="6" max="16384" width="8.90625" style="18"/>
  </cols>
  <sheetData>
    <row r="1" spans="1:5" ht="20.25" customHeight="1">
      <c r="E1" s="62" t="s">
        <v>186</v>
      </c>
    </row>
    <row r="2" spans="1:5" ht="20.25" customHeight="1">
      <c r="A2" s="245" t="s">
        <v>182</v>
      </c>
      <c r="B2" s="245"/>
      <c r="C2" s="245"/>
      <c r="D2" s="245"/>
      <c r="E2" s="245"/>
    </row>
    <row r="3" spans="1:5" ht="20.25" customHeight="1">
      <c r="A3" s="245" t="s">
        <v>201</v>
      </c>
      <c r="B3" s="245"/>
      <c r="C3" s="245"/>
      <c r="D3" s="245"/>
      <c r="E3" s="245"/>
    </row>
    <row r="4" spans="1:5">
      <c r="A4" s="245"/>
      <c r="B4" s="245"/>
      <c r="C4" s="245"/>
      <c r="D4" s="245"/>
      <c r="E4" s="245"/>
    </row>
    <row r="5" spans="1:5" s="52" customFormat="1" ht="20.25" customHeight="1">
      <c r="A5" s="246" t="s">
        <v>147</v>
      </c>
      <c r="B5" s="246"/>
      <c r="C5" s="63">
        <f>Summary!D7</f>
        <v>0</v>
      </c>
      <c r="D5" s="64"/>
      <c r="E5" s="64"/>
    </row>
    <row r="6" spans="1:5" s="52" customFormat="1" ht="12.75" customHeight="1">
      <c r="A6" s="64"/>
      <c r="B6" s="64"/>
      <c r="C6" s="64"/>
      <c r="D6" s="64"/>
      <c r="E6" s="64"/>
    </row>
    <row r="7" spans="1:5" s="52" customFormat="1" ht="20.25" customHeight="1">
      <c r="A7" s="253" t="s">
        <v>50</v>
      </c>
      <c r="B7" s="253"/>
      <c r="C7" s="251">
        <f>Summary!D9</f>
        <v>0</v>
      </c>
      <c r="D7" s="251"/>
      <c r="E7" s="251"/>
    </row>
    <row r="8" spans="1:5" s="52" customFormat="1" ht="20.25" customHeight="1">
      <c r="A8" s="253"/>
      <c r="B8" s="253"/>
      <c r="C8" s="251"/>
      <c r="D8" s="251"/>
      <c r="E8" s="251"/>
    </row>
    <row r="9" spans="1:5" s="52" customFormat="1" ht="20.25" customHeight="1">
      <c r="A9" s="253"/>
      <c r="B9" s="253"/>
      <c r="C9" s="252"/>
      <c r="D9" s="252"/>
      <c r="E9" s="252"/>
    </row>
    <row r="10" spans="1:5" s="52" customFormat="1" ht="11.25" customHeight="1">
      <c r="A10" s="64"/>
      <c r="B10" s="64"/>
      <c r="C10" s="64"/>
      <c r="D10" s="64"/>
      <c r="E10" s="64"/>
    </row>
    <row r="11" spans="1:5" s="52" customFormat="1" ht="20.25" customHeight="1">
      <c r="A11" s="246" t="s">
        <v>183</v>
      </c>
      <c r="B11" s="246"/>
      <c r="C11" s="65" t="str">
        <f>Summary!B39</f>
        <v/>
      </c>
      <c r="D11" s="60" t="s">
        <v>185</v>
      </c>
      <c r="E11" s="65" t="str">
        <f>Summary!C39</f>
        <v/>
      </c>
    </row>
    <row r="12" spans="1:5" ht="17.25" customHeight="1" thickBot="1">
      <c r="A12" s="66"/>
      <c r="B12" s="66"/>
      <c r="C12" s="67" t="s">
        <v>184</v>
      </c>
      <c r="D12" s="68"/>
      <c r="E12" s="67" t="s">
        <v>184</v>
      </c>
    </row>
    <row r="13" spans="1:5" ht="28.5" customHeight="1">
      <c r="A13" s="248" t="s">
        <v>187</v>
      </c>
      <c r="B13" s="248"/>
      <c r="C13" s="69"/>
      <c r="D13" s="69"/>
      <c r="E13" s="69"/>
    </row>
    <row r="14" spans="1:5" ht="26.25" customHeight="1">
      <c r="A14" s="249" t="s">
        <v>188</v>
      </c>
      <c r="B14" s="249"/>
      <c r="C14" s="250"/>
      <c r="D14" s="69"/>
      <c r="E14" s="69"/>
    </row>
    <row r="15" spans="1:5" ht="54" customHeight="1">
      <c r="A15" s="70" t="s">
        <v>7</v>
      </c>
      <c r="B15" s="247" t="s">
        <v>248</v>
      </c>
      <c r="C15" s="247"/>
      <c r="D15" s="247"/>
      <c r="E15" s="247"/>
    </row>
    <row r="16" spans="1:5" ht="49.5" customHeight="1">
      <c r="A16" s="70" t="s">
        <v>8</v>
      </c>
      <c r="B16" s="247" t="s">
        <v>189</v>
      </c>
      <c r="C16" s="247"/>
      <c r="D16" s="247"/>
      <c r="E16" s="247"/>
    </row>
    <row r="17" spans="1:5" ht="33" customHeight="1">
      <c r="A17" s="70" t="s">
        <v>9</v>
      </c>
      <c r="B17" s="247" t="s">
        <v>190</v>
      </c>
      <c r="C17" s="247"/>
      <c r="D17" s="247"/>
      <c r="E17" s="247"/>
    </row>
    <row r="18" spans="1:5" ht="45.75" customHeight="1">
      <c r="A18" s="70" t="s">
        <v>10</v>
      </c>
      <c r="B18" s="247" t="s">
        <v>249</v>
      </c>
      <c r="C18" s="247"/>
      <c r="D18" s="247"/>
      <c r="E18" s="247"/>
    </row>
    <row r="19" spans="1:5" ht="72.75" customHeight="1">
      <c r="A19" s="70" t="s">
        <v>11</v>
      </c>
      <c r="B19" s="247" t="s">
        <v>244</v>
      </c>
      <c r="C19" s="247"/>
      <c r="D19" s="247"/>
      <c r="E19" s="247"/>
    </row>
    <row r="20" spans="1:5">
      <c r="A20" s="71"/>
      <c r="B20" s="51"/>
      <c r="C20" s="51"/>
      <c r="D20" s="51"/>
      <c r="E20" s="51"/>
    </row>
    <row r="21" spans="1:5">
      <c r="A21" s="71"/>
      <c r="B21" s="71"/>
      <c r="C21" s="71"/>
      <c r="D21" s="71"/>
      <c r="E21" s="71"/>
    </row>
    <row r="22" spans="1:5">
      <c r="A22" s="71"/>
      <c r="B22" s="259"/>
      <c r="C22" s="260"/>
      <c r="D22" s="71"/>
      <c r="E22" s="262"/>
    </row>
    <row r="23" spans="1:5" s="52" customFormat="1" ht="24.75" customHeight="1">
      <c r="A23" s="64"/>
      <c r="B23" s="261"/>
      <c r="C23" s="261"/>
      <c r="D23" s="64"/>
      <c r="E23" s="263"/>
    </row>
    <row r="24" spans="1:5" ht="29.25" customHeight="1">
      <c r="A24" s="71"/>
      <c r="B24" s="258" t="s">
        <v>191</v>
      </c>
      <c r="C24" s="258"/>
      <c r="D24" s="71"/>
      <c r="E24" s="61" t="s">
        <v>192</v>
      </c>
    </row>
    <row r="25" spans="1:5">
      <c r="A25" s="71"/>
      <c r="B25" s="257" t="s">
        <v>250</v>
      </c>
      <c r="C25" s="257"/>
      <c r="D25" s="257"/>
      <c r="E25" s="257"/>
    </row>
    <row r="26" spans="1:5" s="52" customFormat="1" ht="24.75" customHeight="1">
      <c r="A26" s="64"/>
      <c r="B26" s="72"/>
      <c r="D26" s="73" t="s">
        <v>196</v>
      </c>
      <c r="E26" s="74"/>
    </row>
    <row r="27" spans="1:5" ht="22.5" customHeight="1">
      <c r="A27" s="71"/>
      <c r="B27" s="72"/>
      <c r="C27" s="75"/>
      <c r="D27" s="71"/>
      <c r="E27" s="76" t="s">
        <v>184</v>
      </c>
    </row>
    <row r="28" spans="1:5" ht="25.5" customHeight="1">
      <c r="A28" s="50" t="s">
        <v>0</v>
      </c>
      <c r="B28" s="255" t="s">
        <v>193</v>
      </c>
      <c r="C28" s="255"/>
      <c r="D28" s="50"/>
      <c r="E28" s="50"/>
    </row>
    <row r="29" spans="1:5" ht="70.900000000000006" customHeight="1">
      <c r="A29" s="50" t="s">
        <v>1</v>
      </c>
      <c r="B29" s="256" t="s">
        <v>194</v>
      </c>
      <c r="C29" s="256"/>
      <c r="D29" s="256"/>
      <c r="E29" s="256"/>
    </row>
    <row r="30" spans="1:5" ht="16.149999999999999" customHeight="1">
      <c r="A30" s="244" t="s">
        <v>116</v>
      </c>
      <c r="B30" s="254" t="s">
        <v>195</v>
      </c>
      <c r="C30" s="254"/>
      <c r="D30" s="254"/>
      <c r="E30" s="254"/>
    </row>
    <row r="31" spans="1:5" ht="16.149999999999999" customHeight="1">
      <c r="A31" s="244"/>
      <c r="B31" s="254"/>
      <c r="C31" s="254"/>
      <c r="D31" s="254"/>
      <c r="E31" s="254"/>
    </row>
    <row r="32" spans="1:5" ht="16.149999999999999" customHeight="1">
      <c r="A32" s="244"/>
      <c r="B32" s="254"/>
      <c r="C32" s="254"/>
      <c r="D32" s="254"/>
      <c r="E32" s="254"/>
    </row>
    <row r="33" spans="2:5">
      <c r="B33" s="254"/>
      <c r="C33" s="254"/>
      <c r="D33" s="254"/>
      <c r="E33" s="254"/>
    </row>
  </sheetData>
  <mergeCells count="22">
    <mergeCell ref="B28:C28"/>
    <mergeCell ref="B29:E29"/>
    <mergeCell ref="A30:A32"/>
    <mergeCell ref="B30:E33"/>
    <mergeCell ref="B24:C24"/>
    <mergeCell ref="B25:E25"/>
    <mergeCell ref="A11:B11"/>
    <mergeCell ref="A13:B13"/>
    <mergeCell ref="A14:C14"/>
    <mergeCell ref="B15:E15"/>
    <mergeCell ref="B16:E16"/>
    <mergeCell ref="B17:E17"/>
    <mergeCell ref="B18:E18"/>
    <mergeCell ref="B19:E19"/>
    <mergeCell ref="B22:C23"/>
    <mergeCell ref="E22:E23"/>
    <mergeCell ref="A2:E2"/>
    <mergeCell ref="A3:E3"/>
    <mergeCell ref="A4:E4"/>
    <mergeCell ref="A5:B5"/>
    <mergeCell ref="A7:B9"/>
    <mergeCell ref="C7:E9"/>
  </mergeCells>
  <phoneticPr fontId="12" type="noConversion"/>
  <pageMargins left="0.74803149606299213" right="0.74803149606299213" top="0.78740157480314965" bottom="0.78740157480314965" header="0.51181102362204722" footer="0.39370078740157483"/>
  <pageSetup paperSize="9" scale="8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I44"/>
  <sheetViews>
    <sheetView zoomScaleNormal="100" zoomScaleSheetLayoutView="100" workbookViewId="0">
      <selection activeCell="G21" sqref="G21"/>
    </sheetView>
  </sheetViews>
  <sheetFormatPr defaultColWidth="9" defaultRowHeight="15.5"/>
  <cols>
    <col min="1" max="1" width="3.36328125" style="122" customWidth="1"/>
    <col min="2" max="2" width="18.6328125" style="123" customWidth="1"/>
    <col min="3" max="3" width="1.6328125" style="123" customWidth="1"/>
    <col min="4" max="4" width="20.08984375" style="124" customWidth="1"/>
    <col min="5" max="5" width="3.453125" style="123" customWidth="1"/>
    <col min="6" max="8" width="14.26953125" style="124" customWidth="1"/>
    <col min="9" max="16384" width="9" style="126"/>
  </cols>
  <sheetData>
    <row r="1" spans="1:8" ht="20.25" customHeight="1">
      <c r="H1" s="125" t="s">
        <v>186</v>
      </c>
    </row>
    <row r="2" spans="1:8" ht="20.25" customHeight="1">
      <c r="A2" s="264" t="s">
        <v>13</v>
      </c>
      <c r="B2" s="264"/>
      <c r="C2" s="264"/>
      <c r="D2" s="264"/>
      <c r="E2" s="264"/>
      <c r="F2" s="264"/>
      <c r="G2" s="264"/>
      <c r="H2" s="264"/>
    </row>
    <row r="3" spans="1:8" ht="20.25" customHeight="1">
      <c r="A3" s="265" t="str">
        <f>+'Sec I i (5)'!A3:E3</f>
        <v>5th Interim Financial Report</v>
      </c>
      <c r="B3" s="265"/>
      <c r="C3" s="265"/>
      <c r="D3" s="265"/>
      <c r="E3" s="265"/>
      <c r="F3" s="265"/>
      <c r="G3" s="265"/>
      <c r="H3" s="265"/>
    </row>
    <row r="4" spans="1:8" ht="11.25" customHeight="1">
      <c r="A4" s="265"/>
      <c r="B4" s="265"/>
      <c r="C4" s="265"/>
      <c r="D4" s="265"/>
      <c r="E4" s="265"/>
      <c r="F4" s="265"/>
      <c r="G4" s="265"/>
      <c r="H4" s="265"/>
    </row>
    <row r="5" spans="1:8" hidden="1">
      <c r="A5" s="127"/>
      <c r="B5" s="128"/>
      <c r="C5" s="128"/>
      <c r="D5" s="129"/>
      <c r="E5" s="128"/>
      <c r="F5" s="129"/>
      <c r="G5" s="129"/>
      <c r="H5" s="129"/>
    </row>
    <row r="6" spans="1:8" ht="11.25" customHeight="1">
      <c r="A6" s="130"/>
      <c r="B6" s="131"/>
      <c r="C6" s="128"/>
      <c r="D6" s="129"/>
      <c r="E6" s="128"/>
      <c r="F6" s="129"/>
      <c r="G6" s="129"/>
      <c r="H6" s="129"/>
    </row>
    <row r="7" spans="1:8" s="137" customFormat="1" ht="20.25" customHeight="1">
      <c r="A7" s="132" t="s">
        <v>205</v>
      </c>
      <c r="B7" s="132"/>
      <c r="C7" s="133"/>
      <c r="D7" s="134">
        <f>+'Sec I i (5)'!C5</f>
        <v>0</v>
      </c>
      <c r="E7" s="135"/>
      <c r="F7" s="136"/>
      <c r="G7" s="136"/>
      <c r="H7" s="136"/>
    </row>
    <row r="8" spans="1:8" s="137" customFormat="1" ht="11.25" customHeight="1">
      <c r="A8" s="132"/>
      <c r="B8" s="132"/>
      <c r="C8" s="135"/>
      <c r="D8" s="136"/>
      <c r="E8" s="135"/>
      <c r="F8" s="136"/>
      <c r="G8" s="136"/>
      <c r="H8" s="136"/>
    </row>
    <row r="9" spans="1:8" s="137" customFormat="1" ht="20.25" customHeight="1">
      <c r="A9" s="279" t="s">
        <v>206</v>
      </c>
      <c r="B9" s="279"/>
      <c r="C9" s="138"/>
      <c r="D9" s="278">
        <f>+'Sec I i (5)'!C7</f>
        <v>0</v>
      </c>
      <c r="E9" s="278"/>
      <c r="F9" s="278"/>
      <c r="G9" s="278"/>
      <c r="H9" s="278"/>
    </row>
    <row r="10" spans="1:8" s="137" customFormat="1" ht="20.25" customHeight="1">
      <c r="A10" s="279"/>
      <c r="B10" s="279"/>
      <c r="C10" s="138"/>
      <c r="D10" s="278"/>
      <c r="E10" s="278"/>
      <c r="F10" s="278"/>
      <c r="G10" s="278"/>
      <c r="H10" s="278"/>
    </row>
    <row r="11" spans="1:8" s="137" customFormat="1" ht="20.25" customHeight="1">
      <c r="A11" s="279"/>
      <c r="B11" s="279"/>
      <c r="C11" s="138"/>
      <c r="D11" s="278"/>
      <c r="E11" s="278"/>
      <c r="F11" s="278"/>
      <c r="G11" s="278"/>
      <c r="H11" s="278"/>
    </row>
    <row r="12" spans="1:8" s="137" customFormat="1" ht="11.25" customHeight="1">
      <c r="A12" s="132"/>
      <c r="B12" s="132"/>
      <c r="C12" s="139"/>
      <c r="D12" s="140"/>
      <c r="E12" s="141"/>
      <c r="F12" s="140"/>
      <c r="G12" s="136"/>
      <c r="H12" s="136"/>
    </row>
    <row r="13" spans="1:8" s="137" customFormat="1" ht="20.25" customHeight="1">
      <c r="A13" s="132" t="s">
        <v>207</v>
      </c>
      <c r="B13" s="132"/>
      <c r="C13" s="139"/>
      <c r="D13" s="142" t="str">
        <f>+'Sec I i (5)'!C11</f>
        <v/>
      </c>
      <c r="E13" s="143" t="s">
        <v>208</v>
      </c>
      <c r="F13" s="142" t="str">
        <f>+'Sec I i (5)'!E11</f>
        <v/>
      </c>
      <c r="G13" s="136"/>
      <c r="H13" s="136"/>
    </row>
    <row r="14" spans="1:8" s="123" customFormat="1" ht="12" customHeight="1">
      <c r="A14" s="144"/>
      <c r="B14" s="144"/>
      <c r="C14" s="144"/>
      <c r="D14" s="145"/>
      <c r="E14" s="144"/>
      <c r="F14" s="145"/>
      <c r="G14" s="145"/>
      <c r="H14" s="145"/>
    </row>
    <row r="15" spans="1:8" ht="8.25" customHeight="1" thickBot="1">
      <c r="A15" s="144"/>
      <c r="B15" s="144"/>
      <c r="C15" s="144"/>
      <c r="D15" s="145"/>
      <c r="E15" s="144"/>
      <c r="F15" s="145"/>
      <c r="G15" s="145"/>
      <c r="H15" s="145"/>
    </row>
    <row r="16" spans="1:8" s="150" customFormat="1" ht="28.5" customHeight="1" thickBot="1">
      <c r="A16" s="146" t="s">
        <v>209</v>
      </c>
      <c r="B16" s="147"/>
      <c r="C16" s="147"/>
      <c r="D16" s="148" t="s">
        <v>211</v>
      </c>
      <c r="E16" s="149"/>
      <c r="F16" s="267" t="s">
        <v>212</v>
      </c>
      <c r="G16" s="268"/>
      <c r="H16" s="269"/>
    </row>
    <row r="17" spans="1:8" ht="33.65" customHeight="1">
      <c r="A17" s="151" t="s">
        <v>210</v>
      </c>
      <c r="B17" s="152"/>
      <c r="C17" s="153"/>
      <c r="D17" s="154"/>
      <c r="E17" s="155"/>
      <c r="F17" s="156" t="s">
        <v>213</v>
      </c>
      <c r="G17" s="157" t="s">
        <v>214</v>
      </c>
      <c r="H17" s="158" t="s">
        <v>215</v>
      </c>
    </row>
    <row r="18" spans="1:8" s="166" customFormat="1" ht="15.75" customHeight="1">
      <c r="A18" s="159"/>
      <c r="B18" s="160"/>
      <c r="C18" s="161"/>
      <c r="D18" s="162"/>
      <c r="E18" s="163"/>
      <c r="F18" s="164" t="s">
        <v>83</v>
      </c>
      <c r="G18" s="164" t="s">
        <v>84</v>
      </c>
      <c r="H18" s="165" t="s">
        <v>85</v>
      </c>
    </row>
    <row r="19" spans="1:8" ht="15.75" customHeight="1">
      <c r="A19" s="167"/>
      <c r="C19" s="168"/>
      <c r="D19" s="169" t="s">
        <v>82</v>
      </c>
      <c r="E19" s="170"/>
      <c r="F19" s="171" t="s">
        <v>82</v>
      </c>
      <c r="G19" s="172" t="s">
        <v>82</v>
      </c>
      <c r="H19" s="173" t="s">
        <v>82</v>
      </c>
    </row>
    <row r="20" spans="1:8" ht="24" customHeight="1">
      <c r="A20" s="174" t="s">
        <v>216</v>
      </c>
      <c r="C20" s="168"/>
      <c r="D20" s="175"/>
      <c r="E20" s="170"/>
      <c r="F20" s="176"/>
      <c r="G20" s="177"/>
      <c r="H20" s="178"/>
    </row>
    <row r="21" spans="1:8" ht="24" customHeight="1">
      <c r="A21" s="167" t="s">
        <v>217</v>
      </c>
      <c r="C21" s="168"/>
      <c r="D21" s="175">
        <f>Summary!G28</f>
        <v>0</v>
      </c>
      <c r="E21" s="170"/>
      <c r="F21" s="219">
        <f>'Sec I ii (4)'!H21</f>
        <v>0</v>
      </c>
      <c r="G21" s="179"/>
      <c r="H21" s="224">
        <f>+F21+G21</f>
        <v>0</v>
      </c>
    </row>
    <row r="22" spans="1:8" ht="24" customHeight="1">
      <c r="A22" s="167" t="s">
        <v>218</v>
      </c>
      <c r="C22" s="168"/>
      <c r="D22" s="175">
        <v>0</v>
      </c>
      <c r="E22" s="170"/>
      <c r="F22" s="219">
        <f>'Sec I ii (4)'!H22</f>
        <v>0</v>
      </c>
      <c r="G22" s="179"/>
      <c r="H22" s="224">
        <f>+F22+G22</f>
        <v>0</v>
      </c>
    </row>
    <row r="23" spans="1:8" ht="24" customHeight="1">
      <c r="A23" s="167" t="s">
        <v>219</v>
      </c>
      <c r="C23" s="168"/>
      <c r="D23" s="175">
        <v>0</v>
      </c>
      <c r="E23" s="170"/>
      <c r="F23" s="219">
        <f>'Sec I ii (4)'!H23</f>
        <v>0</v>
      </c>
      <c r="G23" s="179"/>
      <c r="H23" s="224">
        <f>+F23+G23</f>
        <v>0</v>
      </c>
    </row>
    <row r="24" spans="1:8" ht="24" customHeight="1" thickBot="1">
      <c r="A24" s="174" t="s">
        <v>220</v>
      </c>
      <c r="B24" s="180"/>
      <c r="C24" s="181"/>
      <c r="D24" s="182">
        <f>SUM(D21:D23)</f>
        <v>0</v>
      </c>
      <c r="E24" s="170"/>
      <c r="F24" s="220">
        <f>SUM(F21:F23)</f>
        <v>0</v>
      </c>
      <c r="G24" s="184">
        <f>SUM(G21:G23)</f>
        <v>0</v>
      </c>
      <c r="H24" s="225">
        <f>SUM(H21:H23)</f>
        <v>0</v>
      </c>
    </row>
    <row r="25" spans="1:8" ht="24" customHeight="1" thickTop="1">
      <c r="A25" s="185"/>
      <c r="B25" s="186"/>
      <c r="C25" s="186"/>
      <c r="D25" s="187"/>
      <c r="E25" s="188"/>
      <c r="F25" s="221"/>
      <c r="G25" s="189"/>
      <c r="H25" s="226"/>
    </row>
    <row r="26" spans="1:8" ht="24" customHeight="1">
      <c r="A26" s="190" t="s">
        <v>233</v>
      </c>
      <c r="C26" s="191"/>
      <c r="D26" s="192"/>
      <c r="E26" s="193"/>
      <c r="F26" s="222"/>
      <c r="G26" s="194"/>
      <c r="H26" s="227"/>
    </row>
    <row r="27" spans="1:8" ht="24" customHeight="1">
      <c r="A27" s="167" t="s">
        <v>221</v>
      </c>
      <c r="C27" s="168"/>
      <c r="D27" s="175">
        <f>Summary!G21</f>
        <v>0</v>
      </c>
      <c r="E27" s="170"/>
      <c r="F27" s="219">
        <f>'Sec I ii (4)'!H27</f>
        <v>0</v>
      </c>
      <c r="G27" s="179"/>
      <c r="H27" s="224">
        <f t="shared" ref="H27:H32" si="0">+F27+G27</f>
        <v>0</v>
      </c>
    </row>
    <row r="28" spans="1:8" ht="24" customHeight="1">
      <c r="A28" s="167" t="s">
        <v>222</v>
      </c>
      <c r="C28" s="168"/>
      <c r="D28" s="175">
        <f>Summary!G22</f>
        <v>0</v>
      </c>
      <c r="E28" s="170"/>
      <c r="F28" s="219">
        <f>'Sec I ii (4)'!H28</f>
        <v>0</v>
      </c>
      <c r="G28" s="179"/>
      <c r="H28" s="224">
        <f t="shared" si="0"/>
        <v>0</v>
      </c>
    </row>
    <row r="29" spans="1:8" ht="24" customHeight="1">
      <c r="A29" s="167" t="s">
        <v>223</v>
      </c>
      <c r="C29" s="168"/>
      <c r="D29" s="175">
        <f>Summary!G23</f>
        <v>0</v>
      </c>
      <c r="E29" s="170"/>
      <c r="F29" s="219">
        <f>'Sec I ii (4)'!H29</f>
        <v>0</v>
      </c>
      <c r="G29" s="179"/>
      <c r="H29" s="224">
        <f t="shared" si="0"/>
        <v>0</v>
      </c>
    </row>
    <row r="30" spans="1:8" ht="24" customHeight="1">
      <c r="A30" s="167" t="s">
        <v>224</v>
      </c>
      <c r="B30" s="195"/>
      <c r="C30" s="168"/>
      <c r="D30" s="175">
        <f>Summary!G24</f>
        <v>0</v>
      </c>
      <c r="E30" s="170"/>
      <c r="F30" s="219">
        <f>'Sec I ii (4)'!H30</f>
        <v>0</v>
      </c>
      <c r="G30" s="179"/>
      <c r="H30" s="224">
        <f t="shared" si="0"/>
        <v>0</v>
      </c>
    </row>
    <row r="31" spans="1:8" ht="24" customHeight="1">
      <c r="A31" s="167" t="s">
        <v>225</v>
      </c>
      <c r="C31" s="168"/>
      <c r="D31" s="175">
        <f>Summary!G25</f>
        <v>0</v>
      </c>
      <c r="E31" s="170"/>
      <c r="F31" s="219">
        <f>'Sec I ii (4)'!H31</f>
        <v>0</v>
      </c>
      <c r="G31" s="179"/>
      <c r="H31" s="224">
        <f t="shared" si="0"/>
        <v>0</v>
      </c>
    </row>
    <row r="32" spans="1:8" s="166" customFormat="1" ht="40.5" customHeight="1">
      <c r="A32" s="272" t="s">
        <v>226</v>
      </c>
      <c r="B32" s="273"/>
      <c r="C32" s="274"/>
      <c r="D32" s="196">
        <f>Summary!G26</f>
        <v>0</v>
      </c>
      <c r="E32" s="197"/>
      <c r="F32" s="219">
        <f>'Sec I ii (4)'!H32</f>
        <v>0</v>
      </c>
      <c r="G32" s="198"/>
      <c r="H32" s="228">
        <f t="shared" si="0"/>
        <v>0</v>
      </c>
    </row>
    <row r="33" spans="1:9" ht="24" customHeight="1" thickBot="1">
      <c r="A33" s="199" t="s">
        <v>227</v>
      </c>
      <c r="C33" s="181"/>
      <c r="D33" s="182">
        <f>SUM(D27:D32)</f>
        <v>0</v>
      </c>
      <c r="E33" s="170"/>
      <c r="F33" s="220">
        <f>SUM(F27:F32)</f>
        <v>0</v>
      </c>
      <c r="G33" s="183">
        <f>SUM(G27:G32)</f>
        <v>0</v>
      </c>
      <c r="H33" s="225">
        <f>SUM(H27:H32)</f>
        <v>0</v>
      </c>
    </row>
    <row r="34" spans="1:9" ht="24" customHeight="1" thickTop="1">
      <c r="A34" s="185"/>
      <c r="B34" s="186"/>
      <c r="C34" s="186"/>
      <c r="D34" s="200"/>
      <c r="E34" s="201"/>
      <c r="F34" s="200"/>
      <c r="G34" s="200"/>
      <c r="H34" s="202"/>
    </row>
    <row r="35" spans="1:9" ht="24" customHeight="1">
      <c r="A35" s="203"/>
      <c r="B35" s="204"/>
      <c r="C35" s="204"/>
      <c r="H35" s="205"/>
    </row>
    <row r="36" spans="1:9" ht="24" customHeight="1" thickBot="1">
      <c r="A36" s="206" t="s">
        <v>228</v>
      </c>
      <c r="D36" s="207"/>
      <c r="E36" s="208"/>
      <c r="F36" s="270" t="s">
        <v>234</v>
      </c>
      <c r="G36" s="271"/>
      <c r="H36" s="209">
        <f>+H24-H33</f>
        <v>0</v>
      </c>
    </row>
    <row r="37" spans="1:9" ht="27" customHeight="1" thickTop="1">
      <c r="A37" s="203"/>
      <c r="D37" s="210"/>
      <c r="E37" s="211"/>
      <c r="F37" s="275"/>
      <c r="G37" s="275"/>
      <c r="H37" s="276"/>
    </row>
    <row r="38" spans="1:9" ht="9.65" customHeight="1" thickBot="1">
      <c r="A38" s="212"/>
      <c r="B38" s="213"/>
      <c r="C38" s="213"/>
      <c r="D38" s="214"/>
      <c r="E38" s="215"/>
      <c r="F38" s="214"/>
      <c r="G38" s="214"/>
      <c r="H38" s="216"/>
    </row>
    <row r="39" spans="1:9" ht="13.9" customHeight="1"/>
    <row r="40" spans="1:9" ht="21" customHeight="1">
      <c r="A40" s="217" t="s">
        <v>2</v>
      </c>
      <c r="B40" s="266" t="s">
        <v>229</v>
      </c>
      <c r="C40" s="266"/>
      <c r="D40" s="266"/>
      <c r="E40" s="266"/>
      <c r="F40" s="266"/>
      <c r="G40" s="266"/>
      <c r="H40" s="266"/>
      <c r="I40" s="123"/>
    </row>
    <row r="41" spans="1:9" ht="36.65" customHeight="1">
      <c r="A41" s="217" t="s">
        <v>3</v>
      </c>
      <c r="B41" s="266" t="s">
        <v>230</v>
      </c>
      <c r="C41" s="266"/>
      <c r="D41" s="266"/>
      <c r="E41" s="266"/>
      <c r="F41" s="266"/>
      <c r="G41" s="266"/>
      <c r="H41" s="266"/>
      <c r="I41" s="123"/>
    </row>
    <row r="42" spans="1:9" ht="21" customHeight="1">
      <c r="A42" s="217" t="s">
        <v>4</v>
      </c>
      <c r="B42" s="266" t="s">
        <v>231</v>
      </c>
      <c r="C42" s="266"/>
      <c r="D42" s="266"/>
      <c r="E42" s="266"/>
      <c r="F42" s="266"/>
      <c r="G42" s="266"/>
      <c r="H42" s="266"/>
      <c r="I42" s="123"/>
    </row>
    <row r="43" spans="1:9" ht="21" customHeight="1">
      <c r="A43" s="217" t="s">
        <v>5</v>
      </c>
      <c r="B43" s="266" t="s">
        <v>232</v>
      </c>
      <c r="C43" s="266"/>
      <c r="D43" s="266"/>
      <c r="E43" s="266"/>
      <c r="F43" s="266"/>
      <c r="G43" s="266"/>
      <c r="H43" s="266"/>
      <c r="I43" s="123"/>
    </row>
    <row r="44" spans="1:9" ht="24" customHeight="1">
      <c r="A44" s="218"/>
      <c r="B44" s="277"/>
      <c r="C44" s="277"/>
      <c r="D44" s="277"/>
      <c r="E44" s="277"/>
      <c r="F44" s="277"/>
      <c r="G44" s="277"/>
      <c r="H44" s="277"/>
    </row>
  </sheetData>
  <sheetProtection algorithmName="SHA-512" hashValue="LQTVM/nv5ryxiiECg6Kf8ipzDfh2ypKjmrHKQ1dRn32aYNkDyL2CydQ0D+sx0qljoH8hvZgSRshHPH3tfnhrsw==" saltValue="oUXRDMRXVzPkwfmTWf6yHg==" spinCount="100000" sheet="1" formatCells="0" formatColumns="0" formatRows="0" insertColumns="0" insertRows="0" insertHyperlinks="0" deleteColumns="0" deleteRows="0" selectLockedCells="1" sort="0" autoFilter="0" pivotTables="0"/>
  <mergeCells count="14">
    <mergeCell ref="B43:H43"/>
    <mergeCell ref="B44:H44"/>
    <mergeCell ref="A32:C32"/>
    <mergeCell ref="F36:G36"/>
    <mergeCell ref="F37:H37"/>
    <mergeCell ref="B40:H40"/>
    <mergeCell ref="B41:H41"/>
    <mergeCell ref="B42:H42"/>
    <mergeCell ref="F16:H16"/>
    <mergeCell ref="A2:H2"/>
    <mergeCell ref="A3:H3"/>
    <mergeCell ref="A4:H4"/>
    <mergeCell ref="A9:B11"/>
    <mergeCell ref="D9:H11"/>
  </mergeCells>
  <phoneticPr fontId="12" type="noConversion"/>
  <pageMargins left="0.51181102362204722" right="0.51181102362204722" top="0.39370078740157483" bottom="0.39370078740157483" header="0.31496062992125984" footer="0.19685039370078741"/>
  <pageSetup paperSize="9" scale="9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E33"/>
  <sheetViews>
    <sheetView zoomScaleNormal="100" workbookViewId="0">
      <selection activeCell="B22" sqref="B22:C23"/>
    </sheetView>
  </sheetViews>
  <sheetFormatPr defaultColWidth="8.90625" defaultRowHeight="15.5"/>
  <cols>
    <col min="1" max="1" width="5.453125" style="18" customWidth="1"/>
    <col min="2" max="2" width="15.26953125" style="18" customWidth="1"/>
    <col min="3" max="3" width="28.08984375" style="18" customWidth="1"/>
    <col min="4" max="4" width="4.36328125" style="18" customWidth="1"/>
    <col min="5" max="5" width="38.7265625" style="18" customWidth="1"/>
    <col min="6" max="16384" width="8.90625" style="18"/>
  </cols>
  <sheetData>
    <row r="1" spans="1:5" ht="20.25" customHeight="1">
      <c r="E1" s="62" t="s">
        <v>186</v>
      </c>
    </row>
    <row r="2" spans="1:5" ht="20.25" customHeight="1">
      <c r="A2" s="245" t="s">
        <v>182</v>
      </c>
      <c r="B2" s="245"/>
      <c r="C2" s="245"/>
      <c r="D2" s="245"/>
      <c r="E2" s="245"/>
    </row>
    <row r="3" spans="1:5" ht="20.25" customHeight="1">
      <c r="A3" s="245" t="s">
        <v>202</v>
      </c>
      <c r="B3" s="245"/>
      <c r="C3" s="245"/>
      <c r="D3" s="245"/>
      <c r="E3" s="245"/>
    </row>
    <row r="4" spans="1:5">
      <c r="A4" s="245"/>
      <c r="B4" s="245"/>
      <c r="C4" s="245"/>
      <c r="D4" s="245"/>
      <c r="E4" s="245"/>
    </row>
    <row r="5" spans="1:5" s="52" customFormat="1" ht="20.25" customHeight="1">
      <c r="A5" s="246" t="s">
        <v>147</v>
      </c>
      <c r="B5" s="246"/>
      <c r="C5" s="63">
        <f>Summary!D7</f>
        <v>0</v>
      </c>
      <c r="D5" s="64"/>
      <c r="E5" s="64"/>
    </row>
    <row r="6" spans="1:5" s="52" customFormat="1" ht="12.75" customHeight="1">
      <c r="A6" s="64"/>
      <c r="B6" s="64"/>
      <c r="C6" s="64"/>
      <c r="D6" s="64"/>
      <c r="E6" s="64"/>
    </row>
    <row r="7" spans="1:5" s="52" customFormat="1" ht="20.25" customHeight="1">
      <c r="A7" s="253" t="s">
        <v>50</v>
      </c>
      <c r="B7" s="253"/>
      <c r="C7" s="251">
        <f>Summary!D9</f>
        <v>0</v>
      </c>
      <c r="D7" s="251"/>
      <c r="E7" s="251"/>
    </row>
    <row r="8" spans="1:5" s="52" customFormat="1" ht="20.25" customHeight="1">
      <c r="A8" s="253"/>
      <c r="B8" s="253"/>
      <c r="C8" s="251"/>
      <c r="D8" s="251"/>
      <c r="E8" s="251"/>
    </row>
    <row r="9" spans="1:5" s="52" customFormat="1" ht="20.25" customHeight="1">
      <c r="A9" s="253"/>
      <c r="B9" s="253"/>
      <c r="C9" s="252"/>
      <c r="D9" s="252"/>
      <c r="E9" s="252"/>
    </row>
    <row r="10" spans="1:5" s="52" customFormat="1" ht="11.25" customHeight="1">
      <c r="A10" s="64"/>
      <c r="B10" s="64"/>
      <c r="C10" s="64"/>
      <c r="D10" s="64"/>
      <c r="E10" s="64"/>
    </row>
    <row r="11" spans="1:5" s="52" customFormat="1" ht="20.25" customHeight="1">
      <c r="A11" s="246" t="s">
        <v>183</v>
      </c>
      <c r="B11" s="246"/>
      <c r="C11" s="65" t="str">
        <f>Summary!B40</f>
        <v/>
      </c>
      <c r="D11" s="60" t="s">
        <v>185</v>
      </c>
      <c r="E11" s="65" t="str">
        <f>Summary!C40</f>
        <v/>
      </c>
    </row>
    <row r="12" spans="1:5" ht="17.25" customHeight="1" thickBot="1">
      <c r="A12" s="66"/>
      <c r="B12" s="66"/>
      <c r="C12" s="67" t="s">
        <v>184</v>
      </c>
      <c r="D12" s="68"/>
      <c r="E12" s="67" t="s">
        <v>184</v>
      </c>
    </row>
    <row r="13" spans="1:5" ht="28.5" customHeight="1">
      <c r="A13" s="248" t="s">
        <v>187</v>
      </c>
      <c r="B13" s="248"/>
      <c r="C13" s="69"/>
      <c r="D13" s="69"/>
      <c r="E13" s="69"/>
    </row>
    <row r="14" spans="1:5" ht="26.25" customHeight="1">
      <c r="A14" s="249" t="s">
        <v>188</v>
      </c>
      <c r="B14" s="249"/>
      <c r="C14" s="250"/>
      <c r="D14" s="69"/>
      <c r="E14" s="69"/>
    </row>
    <row r="15" spans="1:5" ht="54" customHeight="1">
      <c r="A15" s="70" t="s">
        <v>7</v>
      </c>
      <c r="B15" s="247" t="s">
        <v>248</v>
      </c>
      <c r="C15" s="247"/>
      <c r="D15" s="247"/>
      <c r="E15" s="247"/>
    </row>
    <row r="16" spans="1:5" ht="49.5" customHeight="1">
      <c r="A16" s="70" t="s">
        <v>8</v>
      </c>
      <c r="B16" s="247" t="s">
        <v>189</v>
      </c>
      <c r="C16" s="247"/>
      <c r="D16" s="247"/>
      <c r="E16" s="247"/>
    </row>
    <row r="17" spans="1:5" ht="33" customHeight="1">
      <c r="A17" s="70" t="s">
        <v>9</v>
      </c>
      <c r="B17" s="247" t="s">
        <v>190</v>
      </c>
      <c r="C17" s="247"/>
      <c r="D17" s="247"/>
      <c r="E17" s="247"/>
    </row>
    <row r="18" spans="1:5" ht="45.75" customHeight="1">
      <c r="A18" s="70" t="s">
        <v>10</v>
      </c>
      <c r="B18" s="247" t="s">
        <v>249</v>
      </c>
      <c r="C18" s="247"/>
      <c r="D18" s="247"/>
      <c r="E18" s="247"/>
    </row>
    <row r="19" spans="1:5" ht="72.75" customHeight="1">
      <c r="A19" s="70" t="s">
        <v>11</v>
      </c>
      <c r="B19" s="247" t="s">
        <v>244</v>
      </c>
      <c r="C19" s="247"/>
      <c r="D19" s="247"/>
      <c r="E19" s="247"/>
    </row>
    <row r="20" spans="1:5">
      <c r="A20" s="71"/>
      <c r="B20" s="51"/>
      <c r="C20" s="51"/>
      <c r="D20" s="51"/>
      <c r="E20" s="51"/>
    </row>
    <row r="21" spans="1:5">
      <c r="A21" s="71"/>
      <c r="B21" s="71"/>
      <c r="C21" s="71"/>
      <c r="D21" s="71"/>
      <c r="E21" s="71"/>
    </row>
    <row r="22" spans="1:5">
      <c r="A22" s="71"/>
      <c r="B22" s="259"/>
      <c r="C22" s="260"/>
      <c r="D22" s="71"/>
      <c r="E22" s="262"/>
    </row>
    <row r="23" spans="1:5" s="52" customFormat="1" ht="24.75" customHeight="1">
      <c r="A23" s="64"/>
      <c r="B23" s="261"/>
      <c r="C23" s="261"/>
      <c r="D23" s="64"/>
      <c r="E23" s="263"/>
    </row>
    <row r="24" spans="1:5" ht="29.25" customHeight="1">
      <c r="A24" s="71"/>
      <c r="B24" s="258" t="s">
        <v>191</v>
      </c>
      <c r="C24" s="258"/>
      <c r="D24" s="71"/>
      <c r="E24" s="61" t="s">
        <v>192</v>
      </c>
    </row>
    <row r="25" spans="1:5">
      <c r="A25" s="71"/>
      <c r="B25" s="257" t="s">
        <v>250</v>
      </c>
      <c r="C25" s="257"/>
      <c r="D25" s="257"/>
      <c r="E25" s="257"/>
    </row>
    <row r="26" spans="1:5" s="52" customFormat="1" ht="24.75" customHeight="1">
      <c r="A26" s="64"/>
      <c r="B26" s="72"/>
      <c r="D26" s="73" t="s">
        <v>196</v>
      </c>
      <c r="E26" s="74"/>
    </row>
    <row r="27" spans="1:5" ht="22.5" customHeight="1">
      <c r="A27" s="71"/>
      <c r="B27" s="72"/>
      <c r="C27" s="75"/>
      <c r="D27" s="71"/>
      <c r="E27" s="76" t="s">
        <v>184</v>
      </c>
    </row>
    <row r="28" spans="1:5" ht="25.5" customHeight="1">
      <c r="A28" s="50" t="s">
        <v>0</v>
      </c>
      <c r="B28" s="255" t="s">
        <v>193</v>
      </c>
      <c r="C28" s="255"/>
      <c r="D28" s="50"/>
      <c r="E28" s="50"/>
    </row>
    <row r="29" spans="1:5" ht="70.900000000000006" customHeight="1">
      <c r="A29" s="50" t="s">
        <v>1</v>
      </c>
      <c r="B29" s="256" t="s">
        <v>194</v>
      </c>
      <c r="C29" s="256"/>
      <c r="D29" s="256"/>
      <c r="E29" s="256"/>
    </row>
    <row r="30" spans="1:5" ht="16.149999999999999" customHeight="1">
      <c r="A30" s="244" t="s">
        <v>116</v>
      </c>
      <c r="B30" s="254" t="s">
        <v>195</v>
      </c>
      <c r="C30" s="254"/>
      <c r="D30" s="254"/>
      <c r="E30" s="254"/>
    </row>
    <row r="31" spans="1:5" ht="16.149999999999999" customHeight="1">
      <c r="A31" s="244"/>
      <c r="B31" s="254"/>
      <c r="C31" s="254"/>
      <c r="D31" s="254"/>
      <c r="E31" s="254"/>
    </row>
    <row r="32" spans="1:5" ht="16.149999999999999" customHeight="1">
      <c r="A32" s="244"/>
      <c r="B32" s="254"/>
      <c r="C32" s="254"/>
      <c r="D32" s="254"/>
      <c r="E32" s="254"/>
    </row>
    <row r="33" spans="2:5">
      <c r="B33" s="254"/>
      <c r="C33" s="254"/>
      <c r="D33" s="254"/>
      <c r="E33" s="254"/>
    </row>
  </sheetData>
  <mergeCells count="22">
    <mergeCell ref="B28:C28"/>
    <mergeCell ref="B29:E29"/>
    <mergeCell ref="A30:A32"/>
    <mergeCell ref="B30:E33"/>
    <mergeCell ref="B24:C24"/>
    <mergeCell ref="B25:E25"/>
    <mergeCell ref="A11:B11"/>
    <mergeCell ref="A13:B13"/>
    <mergeCell ref="A14:C14"/>
    <mergeCell ref="B15:E15"/>
    <mergeCell ref="B16:E16"/>
    <mergeCell ref="B17:E17"/>
    <mergeCell ref="B18:E18"/>
    <mergeCell ref="B19:E19"/>
    <mergeCell ref="B22:C23"/>
    <mergeCell ref="E22:E23"/>
    <mergeCell ref="A2:E2"/>
    <mergeCell ref="A3:E3"/>
    <mergeCell ref="A4:E4"/>
    <mergeCell ref="A5:B5"/>
    <mergeCell ref="A7:B9"/>
    <mergeCell ref="C7:E9"/>
  </mergeCells>
  <phoneticPr fontId="12" type="noConversion"/>
  <pageMargins left="0.74803149606299213" right="0.74803149606299213" top="0.78740157480314965" bottom="0.78740157480314965" header="0.51181102362204722" footer="0.39370078740157483"/>
  <pageSetup paperSize="9" scale="86"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I44"/>
  <sheetViews>
    <sheetView zoomScaleNormal="100" zoomScaleSheetLayoutView="100" workbookViewId="0">
      <selection activeCell="G21" sqref="G21"/>
    </sheetView>
  </sheetViews>
  <sheetFormatPr defaultColWidth="9" defaultRowHeight="15.5"/>
  <cols>
    <col min="1" max="1" width="3.36328125" style="122" customWidth="1"/>
    <col min="2" max="2" width="18.6328125" style="123" customWidth="1"/>
    <col min="3" max="3" width="1.6328125" style="123" customWidth="1"/>
    <col min="4" max="4" width="20.08984375" style="124" customWidth="1"/>
    <col min="5" max="5" width="3.453125" style="123" customWidth="1"/>
    <col min="6" max="8" width="14.26953125" style="124" customWidth="1"/>
    <col min="9" max="16384" width="9" style="126"/>
  </cols>
  <sheetData>
    <row r="1" spans="1:8" ht="20.25" customHeight="1">
      <c r="H1" s="125" t="s">
        <v>186</v>
      </c>
    </row>
    <row r="2" spans="1:8" ht="20.25" customHeight="1">
      <c r="A2" s="264" t="s">
        <v>13</v>
      </c>
      <c r="B2" s="264"/>
      <c r="C2" s="264"/>
      <c r="D2" s="264"/>
      <c r="E2" s="264"/>
      <c r="F2" s="264"/>
      <c r="G2" s="264"/>
      <c r="H2" s="264"/>
    </row>
    <row r="3" spans="1:8" ht="20.25" customHeight="1">
      <c r="A3" s="265" t="str">
        <f>+'Sec I i (6)'!A3:E3</f>
        <v>6th Interim Financial Report</v>
      </c>
      <c r="B3" s="265"/>
      <c r="C3" s="265"/>
      <c r="D3" s="265"/>
      <c r="E3" s="265"/>
      <c r="F3" s="265"/>
      <c r="G3" s="265"/>
      <c r="H3" s="265"/>
    </row>
    <row r="4" spans="1:8" ht="11.25" customHeight="1">
      <c r="A4" s="265"/>
      <c r="B4" s="265"/>
      <c r="C4" s="265"/>
      <c r="D4" s="265"/>
      <c r="E4" s="265"/>
      <c r="F4" s="265"/>
      <c r="G4" s="265"/>
      <c r="H4" s="265"/>
    </row>
    <row r="5" spans="1:8" hidden="1">
      <c r="A5" s="127"/>
      <c r="B5" s="128"/>
      <c r="C5" s="128"/>
      <c r="D5" s="129"/>
      <c r="E5" s="128"/>
      <c r="F5" s="129"/>
      <c r="G5" s="129"/>
      <c r="H5" s="129"/>
    </row>
    <row r="6" spans="1:8" ht="11.25" customHeight="1">
      <c r="A6" s="130"/>
      <c r="B6" s="131"/>
      <c r="C6" s="128"/>
      <c r="D6" s="129"/>
      <c r="E6" s="128"/>
      <c r="F6" s="129"/>
      <c r="G6" s="129"/>
      <c r="H6" s="129"/>
    </row>
    <row r="7" spans="1:8" s="137" customFormat="1" ht="20.25" customHeight="1">
      <c r="A7" s="132" t="s">
        <v>205</v>
      </c>
      <c r="B7" s="132"/>
      <c r="C7" s="133"/>
      <c r="D7" s="134">
        <f>+'Sec I i (6)'!C5</f>
        <v>0</v>
      </c>
      <c r="E7" s="135"/>
      <c r="F7" s="136"/>
      <c r="G7" s="136"/>
      <c r="H7" s="136"/>
    </row>
    <row r="8" spans="1:8" s="137" customFormat="1" ht="11.25" customHeight="1">
      <c r="A8" s="132"/>
      <c r="B8" s="132"/>
      <c r="C8" s="135"/>
      <c r="D8" s="136"/>
      <c r="E8" s="135"/>
      <c r="F8" s="136"/>
      <c r="G8" s="136"/>
      <c r="H8" s="136"/>
    </row>
    <row r="9" spans="1:8" s="137" customFormat="1" ht="20.25" customHeight="1">
      <c r="A9" s="279" t="s">
        <v>206</v>
      </c>
      <c r="B9" s="279"/>
      <c r="C9" s="138"/>
      <c r="D9" s="278">
        <f>+'Sec I i (6)'!C7</f>
        <v>0</v>
      </c>
      <c r="E9" s="278"/>
      <c r="F9" s="278"/>
      <c r="G9" s="278"/>
      <c r="H9" s="278"/>
    </row>
    <row r="10" spans="1:8" s="137" customFormat="1" ht="20.25" customHeight="1">
      <c r="A10" s="279"/>
      <c r="B10" s="279"/>
      <c r="C10" s="138"/>
      <c r="D10" s="278"/>
      <c r="E10" s="278"/>
      <c r="F10" s="278"/>
      <c r="G10" s="278"/>
      <c r="H10" s="278"/>
    </row>
    <row r="11" spans="1:8" s="137" customFormat="1" ht="20.25" customHeight="1">
      <c r="A11" s="279"/>
      <c r="B11" s="279"/>
      <c r="C11" s="138"/>
      <c r="D11" s="278"/>
      <c r="E11" s="278"/>
      <c r="F11" s="278"/>
      <c r="G11" s="278"/>
      <c r="H11" s="278"/>
    </row>
    <row r="12" spans="1:8" s="137" customFormat="1" ht="11.25" customHeight="1">
      <c r="A12" s="132"/>
      <c r="B12" s="132"/>
      <c r="C12" s="139"/>
      <c r="D12" s="140"/>
      <c r="E12" s="141"/>
      <c r="F12" s="140"/>
      <c r="G12" s="136"/>
      <c r="H12" s="136"/>
    </row>
    <row r="13" spans="1:8" s="137" customFormat="1" ht="20.25" customHeight="1">
      <c r="A13" s="132" t="s">
        <v>207</v>
      </c>
      <c r="B13" s="132"/>
      <c r="C13" s="139"/>
      <c r="D13" s="142" t="str">
        <f>+'Sec I i (6)'!C11</f>
        <v/>
      </c>
      <c r="E13" s="143" t="s">
        <v>208</v>
      </c>
      <c r="F13" s="142" t="str">
        <f>+'Sec I i (6)'!E11</f>
        <v/>
      </c>
      <c r="G13" s="136"/>
      <c r="H13" s="136"/>
    </row>
    <row r="14" spans="1:8" s="123" customFormat="1" ht="12" customHeight="1">
      <c r="A14" s="144"/>
      <c r="B14" s="144"/>
      <c r="C14" s="144"/>
      <c r="D14" s="145"/>
      <c r="E14" s="144"/>
      <c r="F14" s="145"/>
      <c r="G14" s="145"/>
      <c r="H14" s="145"/>
    </row>
    <row r="15" spans="1:8" ht="8.25" customHeight="1" thickBot="1">
      <c r="A15" s="144"/>
      <c r="B15" s="144"/>
      <c r="C15" s="144"/>
      <c r="D15" s="145"/>
      <c r="E15" s="144"/>
      <c r="F15" s="145"/>
      <c r="G15" s="145"/>
      <c r="H15" s="145"/>
    </row>
    <row r="16" spans="1:8" s="150" customFormat="1" ht="28.5" customHeight="1" thickBot="1">
      <c r="A16" s="146" t="s">
        <v>209</v>
      </c>
      <c r="B16" s="147"/>
      <c r="C16" s="147"/>
      <c r="D16" s="148" t="s">
        <v>211</v>
      </c>
      <c r="E16" s="149"/>
      <c r="F16" s="267" t="s">
        <v>212</v>
      </c>
      <c r="G16" s="268"/>
      <c r="H16" s="269"/>
    </row>
    <row r="17" spans="1:8" ht="33.65" customHeight="1">
      <c r="A17" s="151" t="s">
        <v>210</v>
      </c>
      <c r="B17" s="152"/>
      <c r="C17" s="153"/>
      <c r="D17" s="154"/>
      <c r="E17" s="155"/>
      <c r="F17" s="156" t="s">
        <v>213</v>
      </c>
      <c r="G17" s="157" t="s">
        <v>214</v>
      </c>
      <c r="H17" s="158" t="s">
        <v>215</v>
      </c>
    </row>
    <row r="18" spans="1:8" s="166" customFormat="1" ht="15.75" customHeight="1">
      <c r="A18" s="159"/>
      <c r="B18" s="160"/>
      <c r="C18" s="161"/>
      <c r="D18" s="162"/>
      <c r="E18" s="163"/>
      <c r="F18" s="164" t="s">
        <v>83</v>
      </c>
      <c r="G18" s="164" t="s">
        <v>84</v>
      </c>
      <c r="H18" s="165" t="s">
        <v>85</v>
      </c>
    </row>
    <row r="19" spans="1:8" ht="15.75" customHeight="1">
      <c r="A19" s="167"/>
      <c r="C19" s="168"/>
      <c r="D19" s="169" t="s">
        <v>82</v>
      </c>
      <c r="E19" s="170"/>
      <c r="F19" s="171" t="s">
        <v>82</v>
      </c>
      <c r="G19" s="172" t="s">
        <v>82</v>
      </c>
      <c r="H19" s="173" t="s">
        <v>82</v>
      </c>
    </row>
    <row r="20" spans="1:8" ht="24" customHeight="1">
      <c r="A20" s="174" t="s">
        <v>216</v>
      </c>
      <c r="C20" s="168"/>
      <c r="D20" s="175"/>
      <c r="E20" s="170"/>
      <c r="F20" s="176"/>
      <c r="G20" s="177"/>
      <c r="H20" s="178"/>
    </row>
    <row r="21" spans="1:8" ht="24" customHeight="1">
      <c r="A21" s="167" t="s">
        <v>217</v>
      </c>
      <c r="C21" s="168"/>
      <c r="D21" s="175">
        <f>Summary!G28</f>
        <v>0</v>
      </c>
      <c r="E21" s="170"/>
      <c r="F21" s="219">
        <f>'Sec I ii (5)'!H21</f>
        <v>0</v>
      </c>
      <c r="G21" s="179"/>
      <c r="H21" s="224">
        <f>+F21+G21</f>
        <v>0</v>
      </c>
    </row>
    <row r="22" spans="1:8" ht="24" customHeight="1">
      <c r="A22" s="167" t="s">
        <v>218</v>
      </c>
      <c r="C22" s="168"/>
      <c r="D22" s="175">
        <v>0</v>
      </c>
      <c r="E22" s="170"/>
      <c r="F22" s="219">
        <f>'Sec I ii (5)'!H22</f>
        <v>0</v>
      </c>
      <c r="G22" s="179"/>
      <c r="H22" s="224">
        <f>+F22+G22</f>
        <v>0</v>
      </c>
    </row>
    <row r="23" spans="1:8" ht="24" customHeight="1">
      <c r="A23" s="167" t="s">
        <v>219</v>
      </c>
      <c r="C23" s="168"/>
      <c r="D23" s="175">
        <v>0</v>
      </c>
      <c r="E23" s="170"/>
      <c r="F23" s="219">
        <f>'Sec I ii (5)'!H23</f>
        <v>0</v>
      </c>
      <c r="G23" s="179"/>
      <c r="H23" s="224">
        <f>+F23+G23</f>
        <v>0</v>
      </c>
    </row>
    <row r="24" spans="1:8" ht="24" customHeight="1" thickBot="1">
      <c r="A24" s="174" t="s">
        <v>220</v>
      </c>
      <c r="B24" s="180"/>
      <c r="C24" s="181"/>
      <c r="D24" s="182">
        <f>SUM(D21:D23)</f>
        <v>0</v>
      </c>
      <c r="E24" s="170"/>
      <c r="F24" s="220">
        <f>SUM(F21:F23)</f>
        <v>0</v>
      </c>
      <c r="G24" s="184">
        <f>SUM(G21:G23)</f>
        <v>0</v>
      </c>
      <c r="H24" s="225">
        <f>SUM(H21:H23)</f>
        <v>0</v>
      </c>
    </row>
    <row r="25" spans="1:8" ht="24" customHeight="1" thickTop="1">
      <c r="A25" s="185"/>
      <c r="B25" s="186"/>
      <c r="C25" s="186"/>
      <c r="D25" s="187"/>
      <c r="E25" s="188"/>
      <c r="F25" s="221"/>
      <c r="G25" s="189"/>
      <c r="H25" s="226"/>
    </row>
    <row r="26" spans="1:8" ht="24" customHeight="1">
      <c r="A26" s="190" t="s">
        <v>233</v>
      </c>
      <c r="C26" s="191"/>
      <c r="D26" s="192"/>
      <c r="E26" s="193"/>
      <c r="F26" s="222"/>
      <c r="G26" s="194"/>
      <c r="H26" s="227"/>
    </row>
    <row r="27" spans="1:8" ht="24" customHeight="1">
      <c r="A27" s="167" t="s">
        <v>221</v>
      </c>
      <c r="C27" s="168"/>
      <c r="D27" s="175">
        <f>Summary!G21</f>
        <v>0</v>
      </c>
      <c r="E27" s="170"/>
      <c r="F27" s="219">
        <f>'Sec I ii (5)'!H27</f>
        <v>0</v>
      </c>
      <c r="G27" s="179"/>
      <c r="H27" s="224">
        <f t="shared" ref="H27:H32" si="0">+F27+G27</f>
        <v>0</v>
      </c>
    </row>
    <row r="28" spans="1:8" ht="24" customHeight="1">
      <c r="A28" s="167" t="s">
        <v>222</v>
      </c>
      <c r="C28" s="168"/>
      <c r="D28" s="175">
        <f>Summary!G22</f>
        <v>0</v>
      </c>
      <c r="E28" s="170"/>
      <c r="F28" s="219">
        <f>'Sec I ii (5)'!H28</f>
        <v>0</v>
      </c>
      <c r="G28" s="179"/>
      <c r="H28" s="224">
        <f t="shared" si="0"/>
        <v>0</v>
      </c>
    </row>
    <row r="29" spans="1:8" ht="24" customHeight="1">
      <c r="A29" s="167" t="s">
        <v>223</v>
      </c>
      <c r="C29" s="168"/>
      <c r="D29" s="175">
        <f>Summary!G23</f>
        <v>0</v>
      </c>
      <c r="E29" s="170"/>
      <c r="F29" s="219">
        <f>'Sec I ii (5)'!H29</f>
        <v>0</v>
      </c>
      <c r="G29" s="179"/>
      <c r="H29" s="224">
        <f t="shared" si="0"/>
        <v>0</v>
      </c>
    </row>
    <row r="30" spans="1:8" ht="24" customHeight="1">
      <c r="A30" s="167" t="s">
        <v>224</v>
      </c>
      <c r="B30" s="195"/>
      <c r="C30" s="168"/>
      <c r="D30" s="175">
        <f>Summary!G24</f>
        <v>0</v>
      </c>
      <c r="E30" s="170"/>
      <c r="F30" s="219">
        <f>'Sec I ii (5)'!H30</f>
        <v>0</v>
      </c>
      <c r="G30" s="179"/>
      <c r="H30" s="224">
        <f t="shared" si="0"/>
        <v>0</v>
      </c>
    </row>
    <row r="31" spans="1:8" ht="24" customHeight="1">
      <c r="A31" s="167" t="s">
        <v>225</v>
      </c>
      <c r="C31" s="168"/>
      <c r="D31" s="175">
        <f>Summary!G25</f>
        <v>0</v>
      </c>
      <c r="E31" s="170"/>
      <c r="F31" s="219">
        <f>'Sec I ii (5)'!H31</f>
        <v>0</v>
      </c>
      <c r="G31" s="179"/>
      <c r="H31" s="224">
        <f t="shared" si="0"/>
        <v>0</v>
      </c>
    </row>
    <row r="32" spans="1:8" s="166" customFormat="1" ht="40.5" customHeight="1">
      <c r="A32" s="272" t="s">
        <v>226</v>
      </c>
      <c r="B32" s="273"/>
      <c r="C32" s="274"/>
      <c r="D32" s="196">
        <f>Summary!G26</f>
        <v>0</v>
      </c>
      <c r="E32" s="197"/>
      <c r="F32" s="219">
        <f>'Sec I ii (5)'!H32</f>
        <v>0</v>
      </c>
      <c r="G32" s="198"/>
      <c r="H32" s="228">
        <f t="shared" si="0"/>
        <v>0</v>
      </c>
    </row>
    <row r="33" spans="1:9" ht="24" customHeight="1" thickBot="1">
      <c r="A33" s="199" t="s">
        <v>227</v>
      </c>
      <c r="C33" s="181"/>
      <c r="D33" s="182">
        <f>SUM(D27:D32)</f>
        <v>0</v>
      </c>
      <c r="E33" s="170"/>
      <c r="F33" s="220">
        <f>SUM(F27:F32)</f>
        <v>0</v>
      </c>
      <c r="G33" s="183">
        <f>SUM(G27:G32)</f>
        <v>0</v>
      </c>
      <c r="H33" s="225">
        <f>SUM(H27:H32)</f>
        <v>0</v>
      </c>
    </row>
    <row r="34" spans="1:9" ht="24" customHeight="1" thickTop="1">
      <c r="A34" s="185"/>
      <c r="B34" s="186"/>
      <c r="C34" s="186"/>
      <c r="D34" s="200"/>
      <c r="E34" s="201"/>
      <c r="F34" s="200"/>
      <c r="G34" s="200"/>
      <c r="H34" s="202"/>
    </row>
    <row r="35" spans="1:9" ht="24" customHeight="1">
      <c r="A35" s="203"/>
      <c r="B35" s="204"/>
      <c r="C35" s="204"/>
      <c r="H35" s="205"/>
    </row>
    <row r="36" spans="1:9" ht="24" customHeight="1" thickBot="1">
      <c r="A36" s="206" t="s">
        <v>228</v>
      </c>
      <c r="D36" s="207"/>
      <c r="E36" s="208"/>
      <c r="F36" s="270" t="s">
        <v>234</v>
      </c>
      <c r="G36" s="271"/>
      <c r="H36" s="209">
        <f>+H24-H33</f>
        <v>0</v>
      </c>
    </row>
    <row r="37" spans="1:9" ht="27" customHeight="1" thickTop="1">
      <c r="A37" s="203"/>
      <c r="D37" s="210"/>
      <c r="E37" s="211"/>
      <c r="F37" s="275"/>
      <c r="G37" s="275"/>
      <c r="H37" s="276"/>
    </row>
    <row r="38" spans="1:9" ht="9.65" customHeight="1" thickBot="1">
      <c r="A38" s="212"/>
      <c r="B38" s="213"/>
      <c r="C38" s="213"/>
      <c r="D38" s="214"/>
      <c r="E38" s="215"/>
      <c r="F38" s="214"/>
      <c r="G38" s="214"/>
      <c r="H38" s="216"/>
    </row>
    <row r="39" spans="1:9" ht="13.9" customHeight="1"/>
    <row r="40" spans="1:9" ht="21" customHeight="1">
      <c r="A40" s="217" t="s">
        <v>2</v>
      </c>
      <c r="B40" s="266" t="s">
        <v>229</v>
      </c>
      <c r="C40" s="266"/>
      <c r="D40" s="266"/>
      <c r="E40" s="266"/>
      <c r="F40" s="266"/>
      <c r="G40" s="266"/>
      <c r="H40" s="266"/>
      <c r="I40" s="123"/>
    </row>
    <row r="41" spans="1:9" ht="36.65" customHeight="1">
      <c r="A41" s="217" t="s">
        <v>3</v>
      </c>
      <c r="B41" s="266" t="s">
        <v>230</v>
      </c>
      <c r="C41" s="266"/>
      <c r="D41" s="266"/>
      <c r="E41" s="266"/>
      <c r="F41" s="266"/>
      <c r="G41" s="266"/>
      <c r="H41" s="266"/>
      <c r="I41" s="123"/>
    </row>
    <row r="42" spans="1:9" ht="21" customHeight="1">
      <c r="A42" s="217" t="s">
        <v>4</v>
      </c>
      <c r="B42" s="266" t="s">
        <v>231</v>
      </c>
      <c r="C42" s="266"/>
      <c r="D42" s="266"/>
      <c r="E42" s="266"/>
      <c r="F42" s="266"/>
      <c r="G42" s="266"/>
      <c r="H42" s="266"/>
      <c r="I42" s="123"/>
    </row>
    <row r="43" spans="1:9" ht="21" customHeight="1">
      <c r="A43" s="217" t="s">
        <v>5</v>
      </c>
      <c r="B43" s="266" t="s">
        <v>232</v>
      </c>
      <c r="C43" s="266"/>
      <c r="D43" s="266"/>
      <c r="E43" s="266"/>
      <c r="F43" s="266"/>
      <c r="G43" s="266"/>
      <c r="H43" s="266"/>
      <c r="I43" s="123"/>
    </row>
    <row r="44" spans="1:9" ht="24" customHeight="1">
      <c r="A44" s="218"/>
      <c r="B44" s="277"/>
      <c r="C44" s="277"/>
      <c r="D44" s="277"/>
      <c r="E44" s="277"/>
      <c r="F44" s="277"/>
      <c r="G44" s="277"/>
      <c r="H44" s="277"/>
    </row>
  </sheetData>
  <sheetProtection algorithmName="SHA-512" hashValue="EhPUBfXnVxZzW+wpuXXIFtTkrc7wgtRqdDq/uBHW9bkfGT4h6U4x+T4q9vJ2xeDp6dZ63A/EA2i8+GjPAdyXkg==" saltValue="7wi13d+/b9BHHOnZL3jRxQ==" spinCount="100000" sheet="1" formatCells="0" formatColumns="0" formatRows="0" insertColumns="0" insertRows="0" insertHyperlinks="0" deleteColumns="0" deleteRows="0" selectLockedCells="1" sort="0" autoFilter="0" pivotTables="0"/>
  <mergeCells count="14">
    <mergeCell ref="B43:H43"/>
    <mergeCell ref="B44:H44"/>
    <mergeCell ref="A32:C32"/>
    <mergeCell ref="F36:G36"/>
    <mergeCell ref="F37:H37"/>
    <mergeCell ref="B40:H40"/>
    <mergeCell ref="B41:H41"/>
    <mergeCell ref="B42:H42"/>
    <mergeCell ref="F16:H16"/>
    <mergeCell ref="A2:H2"/>
    <mergeCell ref="A3:H3"/>
    <mergeCell ref="A4:H4"/>
    <mergeCell ref="A9:B11"/>
    <mergeCell ref="D9:H11"/>
  </mergeCells>
  <phoneticPr fontId="12" type="noConversion"/>
  <pageMargins left="0.51181102362204722" right="0.51181102362204722" top="0.39370078740157483" bottom="0.39370078740157483" header="0.31496062992125984" footer="0.19685039370078741"/>
  <pageSetup paperSize="9" scale="9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3"/>
  <sheetViews>
    <sheetView zoomScaleNormal="100" workbookViewId="0">
      <selection activeCell="B22" sqref="B22:C23"/>
    </sheetView>
  </sheetViews>
  <sheetFormatPr defaultColWidth="8.90625" defaultRowHeight="15.5"/>
  <cols>
    <col min="1" max="1" width="5.453125" style="18" customWidth="1"/>
    <col min="2" max="2" width="15.26953125" style="18" customWidth="1"/>
    <col min="3" max="3" width="28.08984375" style="18" customWidth="1"/>
    <col min="4" max="4" width="4.36328125" style="18" customWidth="1"/>
    <col min="5" max="5" width="38.7265625" style="18" customWidth="1"/>
    <col min="6" max="16384" width="8.90625" style="18"/>
  </cols>
  <sheetData>
    <row r="1" spans="1:5" ht="20.25" customHeight="1">
      <c r="E1" s="62" t="s">
        <v>186</v>
      </c>
    </row>
    <row r="2" spans="1:5" ht="20.25" customHeight="1">
      <c r="A2" s="245" t="s">
        <v>182</v>
      </c>
      <c r="B2" s="245"/>
      <c r="C2" s="245"/>
      <c r="D2" s="245"/>
      <c r="E2" s="245"/>
    </row>
    <row r="3" spans="1:5" ht="20.25" customHeight="1">
      <c r="A3" s="245" t="s">
        <v>203</v>
      </c>
      <c r="B3" s="245"/>
      <c r="C3" s="245"/>
      <c r="D3" s="245"/>
      <c r="E3" s="245"/>
    </row>
    <row r="4" spans="1:5">
      <c r="A4" s="245"/>
      <c r="B4" s="245"/>
      <c r="C4" s="245"/>
      <c r="D4" s="245"/>
      <c r="E4" s="245"/>
    </row>
    <row r="5" spans="1:5" s="52" customFormat="1" ht="20.25" customHeight="1">
      <c r="A5" s="246" t="s">
        <v>147</v>
      </c>
      <c r="B5" s="246"/>
      <c r="C5" s="63">
        <f>Summary!D7</f>
        <v>0</v>
      </c>
      <c r="D5" s="64"/>
      <c r="E5" s="64"/>
    </row>
    <row r="6" spans="1:5" s="52" customFormat="1" ht="12.75" customHeight="1">
      <c r="A6" s="64"/>
      <c r="B6" s="64"/>
      <c r="C6" s="64"/>
      <c r="D6" s="64"/>
      <c r="E6" s="64"/>
    </row>
    <row r="7" spans="1:5" s="52" customFormat="1" ht="20.25" customHeight="1">
      <c r="A7" s="253" t="s">
        <v>50</v>
      </c>
      <c r="B7" s="253"/>
      <c r="C7" s="251">
        <f>Summary!D9</f>
        <v>0</v>
      </c>
      <c r="D7" s="251"/>
      <c r="E7" s="251"/>
    </row>
    <row r="8" spans="1:5" s="52" customFormat="1" ht="20.25" customHeight="1">
      <c r="A8" s="253"/>
      <c r="B8" s="253"/>
      <c r="C8" s="251"/>
      <c r="D8" s="251"/>
      <c r="E8" s="251"/>
    </row>
    <row r="9" spans="1:5" s="52" customFormat="1" ht="20.25" customHeight="1">
      <c r="A9" s="253"/>
      <c r="B9" s="253"/>
      <c r="C9" s="252"/>
      <c r="D9" s="252"/>
      <c r="E9" s="252"/>
    </row>
    <row r="10" spans="1:5" s="52" customFormat="1" ht="11.25" customHeight="1">
      <c r="A10" s="64"/>
      <c r="B10" s="64"/>
      <c r="C10" s="64"/>
      <c r="D10" s="64"/>
      <c r="E10" s="64"/>
    </row>
    <row r="11" spans="1:5" s="52" customFormat="1" ht="20.25" customHeight="1">
      <c r="A11" s="246" t="s">
        <v>183</v>
      </c>
      <c r="B11" s="246"/>
      <c r="C11" s="65" t="str">
        <f>Summary!B41</f>
        <v/>
      </c>
      <c r="D11" s="60" t="s">
        <v>185</v>
      </c>
      <c r="E11" s="65" t="str">
        <f>Summary!C41</f>
        <v/>
      </c>
    </row>
    <row r="12" spans="1:5" ht="17.25" customHeight="1" thickBot="1">
      <c r="A12" s="66"/>
      <c r="B12" s="66"/>
      <c r="C12" s="67" t="s">
        <v>184</v>
      </c>
      <c r="D12" s="68"/>
      <c r="E12" s="67" t="s">
        <v>184</v>
      </c>
    </row>
    <row r="13" spans="1:5" ht="28.5" customHeight="1">
      <c r="A13" s="248" t="s">
        <v>187</v>
      </c>
      <c r="B13" s="248"/>
      <c r="C13" s="69"/>
      <c r="D13" s="69"/>
      <c r="E13" s="69"/>
    </row>
    <row r="14" spans="1:5" ht="26.25" customHeight="1">
      <c r="A14" s="249" t="s">
        <v>188</v>
      </c>
      <c r="B14" s="249"/>
      <c r="C14" s="250"/>
      <c r="D14" s="69"/>
      <c r="E14" s="69"/>
    </row>
    <row r="15" spans="1:5" ht="54" customHeight="1">
      <c r="A15" s="70" t="s">
        <v>7</v>
      </c>
      <c r="B15" s="247" t="s">
        <v>248</v>
      </c>
      <c r="C15" s="247"/>
      <c r="D15" s="247"/>
      <c r="E15" s="247"/>
    </row>
    <row r="16" spans="1:5" ht="49.5" customHeight="1">
      <c r="A16" s="70" t="s">
        <v>8</v>
      </c>
      <c r="B16" s="247" t="s">
        <v>189</v>
      </c>
      <c r="C16" s="247"/>
      <c r="D16" s="247"/>
      <c r="E16" s="247"/>
    </row>
    <row r="17" spans="1:5" ht="33" customHeight="1">
      <c r="A17" s="70" t="s">
        <v>9</v>
      </c>
      <c r="B17" s="247" t="s">
        <v>190</v>
      </c>
      <c r="C17" s="247"/>
      <c r="D17" s="247"/>
      <c r="E17" s="247"/>
    </row>
    <row r="18" spans="1:5" ht="45.75" customHeight="1">
      <c r="A18" s="70" t="s">
        <v>10</v>
      </c>
      <c r="B18" s="247" t="s">
        <v>249</v>
      </c>
      <c r="C18" s="247"/>
      <c r="D18" s="247"/>
      <c r="E18" s="247"/>
    </row>
    <row r="19" spans="1:5" ht="72.75" customHeight="1">
      <c r="A19" s="70" t="s">
        <v>11</v>
      </c>
      <c r="B19" s="247" t="s">
        <v>244</v>
      </c>
      <c r="C19" s="247"/>
      <c r="D19" s="247"/>
      <c r="E19" s="247"/>
    </row>
    <row r="20" spans="1:5">
      <c r="A20" s="71"/>
      <c r="B20" s="51"/>
      <c r="C20" s="51"/>
      <c r="D20" s="51"/>
      <c r="E20" s="51"/>
    </row>
    <row r="21" spans="1:5">
      <c r="A21" s="71"/>
      <c r="B21" s="71"/>
      <c r="C21" s="71"/>
      <c r="D21" s="71"/>
      <c r="E21" s="71"/>
    </row>
    <row r="22" spans="1:5">
      <c r="A22" s="71"/>
      <c r="B22" s="259"/>
      <c r="C22" s="260"/>
      <c r="D22" s="71"/>
      <c r="E22" s="262"/>
    </row>
    <row r="23" spans="1:5" s="52" customFormat="1" ht="24.75" customHeight="1">
      <c r="A23" s="64"/>
      <c r="B23" s="261"/>
      <c r="C23" s="261"/>
      <c r="D23" s="64"/>
      <c r="E23" s="263"/>
    </row>
    <row r="24" spans="1:5" ht="29.25" customHeight="1">
      <c r="A24" s="71"/>
      <c r="B24" s="258" t="s">
        <v>191</v>
      </c>
      <c r="C24" s="258"/>
      <c r="D24" s="71"/>
      <c r="E24" s="61" t="s">
        <v>192</v>
      </c>
    </row>
    <row r="25" spans="1:5">
      <c r="A25" s="71"/>
      <c r="B25" s="257" t="s">
        <v>250</v>
      </c>
      <c r="C25" s="257"/>
      <c r="D25" s="257"/>
      <c r="E25" s="257"/>
    </row>
    <row r="26" spans="1:5" s="52" customFormat="1" ht="24.75" customHeight="1">
      <c r="A26" s="64"/>
      <c r="B26" s="72"/>
      <c r="D26" s="73" t="s">
        <v>196</v>
      </c>
      <c r="E26" s="74"/>
    </row>
    <row r="27" spans="1:5" ht="22.5" customHeight="1">
      <c r="A27" s="71"/>
      <c r="B27" s="72"/>
      <c r="C27" s="75"/>
      <c r="D27" s="71"/>
      <c r="E27" s="76" t="s">
        <v>184</v>
      </c>
    </row>
    <row r="28" spans="1:5" ht="25.5" customHeight="1">
      <c r="A28" s="50" t="s">
        <v>0</v>
      </c>
      <c r="B28" s="255" t="s">
        <v>193</v>
      </c>
      <c r="C28" s="255"/>
      <c r="D28" s="50"/>
      <c r="E28" s="50"/>
    </row>
    <row r="29" spans="1:5" ht="70.900000000000006" customHeight="1">
      <c r="A29" s="50" t="s">
        <v>1</v>
      </c>
      <c r="B29" s="256" t="s">
        <v>194</v>
      </c>
      <c r="C29" s="256"/>
      <c r="D29" s="256"/>
      <c r="E29" s="256"/>
    </row>
    <row r="30" spans="1:5" ht="16.149999999999999" customHeight="1">
      <c r="A30" s="244" t="s">
        <v>116</v>
      </c>
      <c r="B30" s="254" t="s">
        <v>195</v>
      </c>
      <c r="C30" s="254"/>
      <c r="D30" s="254"/>
      <c r="E30" s="254"/>
    </row>
    <row r="31" spans="1:5" ht="16.149999999999999" customHeight="1">
      <c r="A31" s="244"/>
      <c r="B31" s="254"/>
      <c r="C31" s="254"/>
      <c r="D31" s="254"/>
      <c r="E31" s="254"/>
    </row>
    <row r="32" spans="1:5" ht="16.149999999999999" customHeight="1">
      <c r="A32" s="244"/>
      <c r="B32" s="254"/>
      <c r="C32" s="254"/>
      <c r="D32" s="254"/>
      <c r="E32" s="254"/>
    </row>
    <row r="33" spans="2:5">
      <c r="B33" s="254"/>
      <c r="C33" s="254"/>
      <c r="D33" s="254"/>
      <c r="E33" s="254"/>
    </row>
  </sheetData>
  <mergeCells count="22">
    <mergeCell ref="A2:E2"/>
    <mergeCell ref="A3:E3"/>
    <mergeCell ref="A4:E4"/>
    <mergeCell ref="A5:B5"/>
    <mergeCell ref="A7:B9"/>
    <mergeCell ref="C7:E9"/>
    <mergeCell ref="B17:E17"/>
    <mergeCell ref="B18:E18"/>
    <mergeCell ref="B19:E19"/>
    <mergeCell ref="B22:C23"/>
    <mergeCell ref="E22:E23"/>
    <mergeCell ref="A11:B11"/>
    <mergeCell ref="A13:B13"/>
    <mergeCell ref="A14:C14"/>
    <mergeCell ref="B15:E15"/>
    <mergeCell ref="B16:E16"/>
    <mergeCell ref="B28:C28"/>
    <mergeCell ref="B29:E29"/>
    <mergeCell ref="A30:A32"/>
    <mergeCell ref="B30:E33"/>
    <mergeCell ref="B24:C24"/>
    <mergeCell ref="B25:E25"/>
  </mergeCells>
  <phoneticPr fontId="12" type="noConversion"/>
  <pageMargins left="0.74803149606299213" right="0.74803149606299213" top="0.78740157480314965" bottom="0.78740157480314965" header="0.51181102362204722" footer="0.39370078740157483"/>
  <pageSetup paperSize="9" scale="86"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4"/>
  <sheetViews>
    <sheetView zoomScaleNormal="100" zoomScaleSheetLayoutView="100" workbookViewId="0">
      <selection activeCell="G21" sqref="G21"/>
    </sheetView>
  </sheetViews>
  <sheetFormatPr defaultColWidth="9" defaultRowHeight="15.5"/>
  <cols>
    <col min="1" max="1" width="3.36328125" style="122" customWidth="1"/>
    <col min="2" max="2" width="18.6328125" style="123" customWidth="1"/>
    <col min="3" max="3" width="1.6328125" style="123" customWidth="1"/>
    <col min="4" max="4" width="20.08984375" style="124" customWidth="1"/>
    <col min="5" max="5" width="3.453125" style="123" customWidth="1"/>
    <col min="6" max="8" width="14.26953125" style="124" customWidth="1"/>
    <col min="9" max="16384" width="9" style="126"/>
  </cols>
  <sheetData>
    <row r="1" spans="1:8" ht="20.25" customHeight="1">
      <c r="H1" s="125" t="s">
        <v>186</v>
      </c>
    </row>
    <row r="2" spans="1:8" ht="20.25" customHeight="1">
      <c r="A2" s="264" t="s">
        <v>13</v>
      </c>
      <c r="B2" s="264"/>
      <c r="C2" s="264"/>
      <c r="D2" s="264"/>
      <c r="E2" s="264"/>
      <c r="F2" s="264"/>
      <c r="G2" s="264"/>
      <c r="H2" s="264"/>
    </row>
    <row r="3" spans="1:8" ht="20.25" customHeight="1">
      <c r="A3" s="265" t="str">
        <f>+'Sec I i (7)'!A3:E3</f>
        <v>7th Interim Financial Report</v>
      </c>
      <c r="B3" s="265"/>
      <c r="C3" s="265"/>
      <c r="D3" s="265"/>
      <c r="E3" s="265"/>
      <c r="F3" s="265"/>
      <c r="G3" s="265"/>
      <c r="H3" s="265"/>
    </row>
    <row r="4" spans="1:8" ht="11.25" customHeight="1">
      <c r="A4" s="265"/>
      <c r="B4" s="265"/>
      <c r="C4" s="265"/>
      <c r="D4" s="265"/>
      <c r="E4" s="265"/>
      <c r="F4" s="265"/>
      <c r="G4" s="265"/>
      <c r="H4" s="265"/>
    </row>
    <row r="5" spans="1:8" hidden="1">
      <c r="A5" s="127"/>
      <c r="B5" s="128"/>
      <c r="C5" s="128"/>
      <c r="D5" s="129"/>
      <c r="E5" s="128"/>
      <c r="F5" s="129"/>
      <c r="G5" s="129"/>
      <c r="H5" s="129"/>
    </row>
    <row r="6" spans="1:8" ht="11.25" customHeight="1">
      <c r="A6" s="130"/>
      <c r="B6" s="131"/>
      <c r="C6" s="128"/>
      <c r="D6" s="129"/>
      <c r="E6" s="128"/>
      <c r="F6" s="129"/>
      <c r="G6" s="129"/>
      <c r="H6" s="129"/>
    </row>
    <row r="7" spans="1:8" s="137" customFormat="1" ht="20.25" customHeight="1">
      <c r="A7" s="132" t="s">
        <v>205</v>
      </c>
      <c r="B7" s="132"/>
      <c r="C7" s="133"/>
      <c r="D7" s="134">
        <f>+'Sec I i (7)'!C5</f>
        <v>0</v>
      </c>
      <c r="E7" s="135"/>
      <c r="F7" s="136"/>
      <c r="G7" s="136"/>
      <c r="H7" s="136"/>
    </row>
    <row r="8" spans="1:8" s="137" customFormat="1" ht="11.25" customHeight="1">
      <c r="A8" s="132"/>
      <c r="B8" s="132"/>
      <c r="C8" s="135"/>
      <c r="D8" s="136"/>
      <c r="E8" s="135"/>
      <c r="F8" s="136"/>
      <c r="G8" s="136"/>
      <c r="H8" s="136"/>
    </row>
    <row r="9" spans="1:8" s="137" customFormat="1" ht="20.25" customHeight="1">
      <c r="A9" s="279" t="s">
        <v>206</v>
      </c>
      <c r="B9" s="279"/>
      <c r="C9" s="138"/>
      <c r="D9" s="278">
        <f>+'Sec I i (7)'!C7</f>
        <v>0</v>
      </c>
      <c r="E9" s="278"/>
      <c r="F9" s="278"/>
      <c r="G9" s="278"/>
      <c r="H9" s="278"/>
    </row>
    <row r="10" spans="1:8" s="137" customFormat="1" ht="20.25" customHeight="1">
      <c r="A10" s="279"/>
      <c r="B10" s="279"/>
      <c r="C10" s="138"/>
      <c r="D10" s="278"/>
      <c r="E10" s="278"/>
      <c r="F10" s="278"/>
      <c r="G10" s="278"/>
      <c r="H10" s="278"/>
    </row>
    <row r="11" spans="1:8" s="137" customFormat="1" ht="20.25" customHeight="1">
      <c r="A11" s="279"/>
      <c r="B11" s="279"/>
      <c r="C11" s="138"/>
      <c r="D11" s="278"/>
      <c r="E11" s="278"/>
      <c r="F11" s="278"/>
      <c r="G11" s="278"/>
      <c r="H11" s="278"/>
    </row>
    <row r="12" spans="1:8" s="137" customFormat="1" ht="11.25" customHeight="1">
      <c r="A12" s="132"/>
      <c r="B12" s="132"/>
      <c r="C12" s="139"/>
      <c r="D12" s="140"/>
      <c r="E12" s="141"/>
      <c r="F12" s="140"/>
      <c r="G12" s="136"/>
      <c r="H12" s="136"/>
    </row>
    <row r="13" spans="1:8" s="137" customFormat="1" ht="20.25" customHeight="1">
      <c r="A13" s="132" t="s">
        <v>207</v>
      </c>
      <c r="B13" s="132"/>
      <c r="C13" s="139"/>
      <c r="D13" s="142" t="str">
        <f>+'Sec I i (7)'!C11</f>
        <v/>
      </c>
      <c r="E13" s="143" t="s">
        <v>208</v>
      </c>
      <c r="F13" s="142" t="str">
        <f>+'Sec I i (7)'!E11</f>
        <v/>
      </c>
      <c r="G13" s="136"/>
      <c r="H13" s="136"/>
    </row>
    <row r="14" spans="1:8" s="123" customFormat="1" ht="12" customHeight="1">
      <c r="A14" s="144"/>
      <c r="B14" s="144"/>
      <c r="C14" s="144"/>
      <c r="D14" s="145"/>
      <c r="E14" s="144"/>
      <c r="F14" s="145"/>
      <c r="G14" s="145"/>
      <c r="H14" s="145"/>
    </row>
    <row r="15" spans="1:8" ht="8.25" customHeight="1" thickBot="1">
      <c r="A15" s="144"/>
      <c r="B15" s="144"/>
      <c r="C15" s="144"/>
      <c r="D15" s="145"/>
      <c r="E15" s="144"/>
      <c r="F15" s="145"/>
      <c r="G15" s="145"/>
      <c r="H15" s="145"/>
    </row>
    <row r="16" spans="1:8" s="150" customFormat="1" ht="28.5" customHeight="1" thickBot="1">
      <c r="A16" s="146" t="s">
        <v>209</v>
      </c>
      <c r="B16" s="147"/>
      <c r="C16" s="147"/>
      <c r="D16" s="148" t="s">
        <v>211</v>
      </c>
      <c r="E16" s="149"/>
      <c r="F16" s="267" t="s">
        <v>212</v>
      </c>
      <c r="G16" s="268"/>
      <c r="H16" s="269"/>
    </row>
    <row r="17" spans="1:8" ht="33.65" customHeight="1">
      <c r="A17" s="151" t="s">
        <v>210</v>
      </c>
      <c r="B17" s="152"/>
      <c r="C17" s="153"/>
      <c r="D17" s="154"/>
      <c r="E17" s="155"/>
      <c r="F17" s="156" t="s">
        <v>213</v>
      </c>
      <c r="G17" s="157" t="s">
        <v>214</v>
      </c>
      <c r="H17" s="158" t="s">
        <v>215</v>
      </c>
    </row>
    <row r="18" spans="1:8" s="166" customFormat="1" ht="15.75" customHeight="1">
      <c r="A18" s="159"/>
      <c r="B18" s="160"/>
      <c r="C18" s="161"/>
      <c r="D18" s="162"/>
      <c r="E18" s="163"/>
      <c r="F18" s="164" t="s">
        <v>83</v>
      </c>
      <c r="G18" s="164" t="s">
        <v>84</v>
      </c>
      <c r="H18" s="165" t="s">
        <v>85</v>
      </c>
    </row>
    <row r="19" spans="1:8" ht="15.75" customHeight="1">
      <c r="A19" s="167"/>
      <c r="C19" s="168"/>
      <c r="D19" s="169" t="s">
        <v>82</v>
      </c>
      <c r="E19" s="170"/>
      <c r="F19" s="171" t="s">
        <v>82</v>
      </c>
      <c r="G19" s="172" t="s">
        <v>82</v>
      </c>
      <c r="H19" s="173" t="s">
        <v>82</v>
      </c>
    </row>
    <row r="20" spans="1:8" ht="24" customHeight="1">
      <c r="A20" s="174" t="s">
        <v>216</v>
      </c>
      <c r="C20" s="168"/>
      <c r="D20" s="175"/>
      <c r="E20" s="170"/>
      <c r="F20" s="176"/>
      <c r="G20" s="177"/>
      <c r="H20" s="178"/>
    </row>
    <row r="21" spans="1:8" ht="24" customHeight="1">
      <c r="A21" s="167" t="s">
        <v>217</v>
      </c>
      <c r="C21" s="168"/>
      <c r="D21" s="175">
        <f>Summary!G28</f>
        <v>0</v>
      </c>
      <c r="E21" s="170"/>
      <c r="F21" s="219">
        <f>'Sec I ii (6)'!H21</f>
        <v>0</v>
      </c>
      <c r="G21" s="179"/>
      <c r="H21" s="224">
        <f>+F21+G21</f>
        <v>0</v>
      </c>
    </row>
    <row r="22" spans="1:8" ht="24" customHeight="1">
      <c r="A22" s="167" t="s">
        <v>218</v>
      </c>
      <c r="C22" s="168"/>
      <c r="D22" s="175">
        <v>0</v>
      </c>
      <c r="E22" s="170"/>
      <c r="F22" s="219">
        <f>'Sec I ii (6)'!H22</f>
        <v>0</v>
      </c>
      <c r="G22" s="179"/>
      <c r="H22" s="224">
        <f>+F22+G22</f>
        <v>0</v>
      </c>
    </row>
    <row r="23" spans="1:8" ht="24" customHeight="1">
      <c r="A23" s="167" t="s">
        <v>219</v>
      </c>
      <c r="C23" s="168"/>
      <c r="D23" s="175">
        <v>0</v>
      </c>
      <c r="E23" s="170"/>
      <c r="F23" s="219">
        <f>'Sec I ii (6)'!H23</f>
        <v>0</v>
      </c>
      <c r="G23" s="179"/>
      <c r="H23" s="224">
        <f>+F23+G23</f>
        <v>0</v>
      </c>
    </row>
    <row r="24" spans="1:8" ht="24" customHeight="1" thickBot="1">
      <c r="A24" s="174" t="s">
        <v>220</v>
      </c>
      <c r="B24" s="180"/>
      <c r="C24" s="181"/>
      <c r="D24" s="182">
        <f>SUM(D21:D23)</f>
        <v>0</v>
      </c>
      <c r="E24" s="170"/>
      <c r="F24" s="220">
        <f>SUM(F21:F23)</f>
        <v>0</v>
      </c>
      <c r="G24" s="184">
        <f>SUM(G21:G23)</f>
        <v>0</v>
      </c>
      <c r="H24" s="225">
        <f>SUM(H21:H23)</f>
        <v>0</v>
      </c>
    </row>
    <row r="25" spans="1:8" ht="24" customHeight="1" thickTop="1">
      <c r="A25" s="185"/>
      <c r="B25" s="186"/>
      <c r="C25" s="186"/>
      <c r="D25" s="187"/>
      <c r="E25" s="188"/>
      <c r="F25" s="221"/>
      <c r="G25" s="189"/>
      <c r="H25" s="226"/>
    </row>
    <row r="26" spans="1:8" ht="24" customHeight="1">
      <c r="A26" s="190" t="s">
        <v>233</v>
      </c>
      <c r="C26" s="191"/>
      <c r="D26" s="192"/>
      <c r="E26" s="193"/>
      <c r="F26" s="222"/>
      <c r="G26" s="194"/>
      <c r="H26" s="227"/>
    </row>
    <row r="27" spans="1:8" ht="24" customHeight="1">
      <c r="A27" s="167" t="s">
        <v>221</v>
      </c>
      <c r="C27" s="168"/>
      <c r="D27" s="175">
        <f>Summary!G21</f>
        <v>0</v>
      </c>
      <c r="E27" s="170"/>
      <c r="F27" s="219">
        <f>'Sec I ii (6)'!H27</f>
        <v>0</v>
      </c>
      <c r="G27" s="179"/>
      <c r="H27" s="224">
        <f t="shared" ref="H27:H32" si="0">+F27+G27</f>
        <v>0</v>
      </c>
    </row>
    <row r="28" spans="1:8" ht="24" customHeight="1">
      <c r="A28" s="167" t="s">
        <v>222</v>
      </c>
      <c r="C28" s="168"/>
      <c r="D28" s="175">
        <f>Summary!G22</f>
        <v>0</v>
      </c>
      <c r="E28" s="170"/>
      <c r="F28" s="219">
        <f>'Sec I ii (6)'!H28</f>
        <v>0</v>
      </c>
      <c r="G28" s="179"/>
      <c r="H28" s="224">
        <f t="shared" si="0"/>
        <v>0</v>
      </c>
    </row>
    <row r="29" spans="1:8" ht="24" customHeight="1">
      <c r="A29" s="167" t="s">
        <v>223</v>
      </c>
      <c r="C29" s="168"/>
      <c r="D29" s="175">
        <f>Summary!G23</f>
        <v>0</v>
      </c>
      <c r="E29" s="170"/>
      <c r="F29" s="219">
        <f>'Sec I ii (6)'!H29</f>
        <v>0</v>
      </c>
      <c r="G29" s="179"/>
      <c r="H29" s="224">
        <f t="shared" si="0"/>
        <v>0</v>
      </c>
    </row>
    <row r="30" spans="1:8" ht="24" customHeight="1">
      <c r="A30" s="167" t="s">
        <v>224</v>
      </c>
      <c r="B30" s="195"/>
      <c r="C30" s="168"/>
      <c r="D30" s="175">
        <f>Summary!G24</f>
        <v>0</v>
      </c>
      <c r="E30" s="170"/>
      <c r="F30" s="219">
        <f>'Sec I ii (6)'!H30</f>
        <v>0</v>
      </c>
      <c r="G30" s="179"/>
      <c r="H30" s="224">
        <f t="shared" si="0"/>
        <v>0</v>
      </c>
    </row>
    <row r="31" spans="1:8" ht="24" customHeight="1">
      <c r="A31" s="167" t="s">
        <v>225</v>
      </c>
      <c r="C31" s="168"/>
      <c r="D31" s="175">
        <f>Summary!G25</f>
        <v>0</v>
      </c>
      <c r="E31" s="170"/>
      <c r="F31" s="219">
        <f>'Sec I ii (6)'!H31</f>
        <v>0</v>
      </c>
      <c r="G31" s="179"/>
      <c r="H31" s="224">
        <f t="shared" si="0"/>
        <v>0</v>
      </c>
    </row>
    <row r="32" spans="1:8" s="166" customFormat="1" ht="40.5" customHeight="1">
      <c r="A32" s="272" t="s">
        <v>226</v>
      </c>
      <c r="B32" s="273"/>
      <c r="C32" s="274"/>
      <c r="D32" s="196">
        <f>Summary!G26</f>
        <v>0</v>
      </c>
      <c r="E32" s="197"/>
      <c r="F32" s="219">
        <f>'Sec I ii (6)'!H32</f>
        <v>0</v>
      </c>
      <c r="G32" s="198"/>
      <c r="H32" s="228">
        <f t="shared" si="0"/>
        <v>0</v>
      </c>
    </row>
    <row r="33" spans="1:9" ht="24" customHeight="1" thickBot="1">
      <c r="A33" s="199" t="s">
        <v>227</v>
      </c>
      <c r="C33" s="181"/>
      <c r="D33" s="182">
        <f>SUM(D27:D32)</f>
        <v>0</v>
      </c>
      <c r="E33" s="170"/>
      <c r="F33" s="220">
        <f>SUM(F27:F32)</f>
        <v>0</v>
      </c>
      <c r="G33" s="183">
        <f>SUM(G27:G32)</f>
        <v>0</v>
      </c>
      <c r="H33" s="225">
        <f>SUM(H27:H32)</f>
        <v>0</v>
      </c>
    </row>
    <row r="34" spans="1:9" ht="24" customHeight="1" thickTop="1">
      <c r="A34" s="185"/>
      <c r="B34" s="186"/>
      <c r="C34" s="186"/>
      <c r="D34" s="200"/>
      <c r="E34" s="201"/>
      <c r="F34" s="200"/>
      <c r="G34" s="200"/>
      <c r="H34" s="202"/>
    </row>
    <row r="35" spans="1:9" ht="24" customHeight="1">
      <c r="A35" s="203"/>
      <c r="B35" s="204"/>
      <c r="C35" s="204"/>
      <c r="H35" s="205"/>
    </row>
    <row r="36" spans="1:9" ht="24" customHeight="1" thickBot="1">
      <c r="A36" s="206" t="s">
        <v>228</v>
      </c>
      <c r="D36" s="207"/>
      <c r="E36" s="208"/>
      <c r="F36" s="270" t="s">
        <v>234</v>
      </c>
      <c r="G36" s="271"/>
      <c r="H36" s="209">
        <f>+H24-H33</f>
        <v>0</v>
      </c>
    </row>
    <row r="37" spans="1:9" ht="27" customHeight="1" thickTop="1">
      <c r="A37" s="203"/>
      <c r="D37" s="210"/>
      <c r="E37" s="211"/>
      <c r="F37" s="275"/>
      <c r="G37" s="275"/>
      <c r="H37" s="276"/>
    </row>
    <row r="38" spans="1:9" ht="9.65" customHeight="1" thickBot="1">
      <c r="A38" s="212"/>
      <c r="B38" s="213"/>
      <c r="C38" s="213"/>
      <c r="D38" s="214"/>
      <c r="E38" s="215"/>
      <c r="F38" s="214"/>
      <c r="G38" s="214"/>
      <c r="H38" s="216"/>
    </row>
    <row r="39" spans="1:9" ht="13.9" customHeight="1"/>
    <row r="40" spans="1:9" ht="21" customHeight="1">
      <c r="A40" s="217" t="s">
        <v>2</v>
      </c>
      <c r="B40" s="266" t="s">
        <v>229</v>
      </c>
      <c r="C40" s="266"/>
      <c r="D40" s="266"/>
      <c r="E40" s="266"/>
      <c r="F40" s="266"/>
      <c r="G40" s="266"/>
      <c r="H40" s="266"/>
      <c r="I40" s="123"/>
    </row>
    <row r="41" spans="1:9" ht="36.65" customHeight="1">
      <c r="A41" s="217" t="s">
        <v>3</v>
      </c>
      <c r="B41" s="266" t="s">
        <v>230</v>
      </c>
      <c r="C41" s="266"/>
      <c r="D41" s="266"/>
      <c r="E41" s="266"/>
      <c r="F41" s="266"/>
      <c r="G41" s="266"/>
      <c r="H41" s="266"/>
      <c r="I41" s="123"/>
    </row>
    <row r="42" spans="1:9" ht="21" customHeight="1">
      <c r="A42" s="217" t="s">
        <v>4</v>
      </c>
      <c r="B42" s="266" t="s">
        <v>231</v>
      </c>
      <c r="C42" s="266"/>
      <c r="D42" s="266"/>
      <c r="E42" s="266"/>
      <c r="F42" s="266"/>
      <c r="G42" s="266"/>
      <c r="H42" s="266"/>
      <c r="I42" s="123"/>
    </row>
    <row r="43" spans="1:9" ht="21" customHeight="1">
      <c r="A43" s="217" t="s">
        <v>5</v>
      </c>
      <c r="B43" s="266" t="s">
        <v>232</v>
      </c>
      <c r="C43" s="266"/>
      <c r="D43" s="266"/>
      <c r="E43" s="266"/>
      <c r="F43" s="266"/>
      <c r="G43" s="266"/>
      <c r="H43" s="266"/>
      <c r="I43" s="123"/>
    </row>
    <row r="44" spans="1:9" ht="24" customHeight="1">
      <c r="A44" s="218"/>
      <c r="B44" s="277"/>
      <c r="C44" s="277"/>
      <c r="D44" s="277"/>
      <c r="E44" s="277"/>
      <c r="F44" s="277"/>
      <c r="G44" s="277"/>
      <c r="H44" s="277"/>
    </row>
  </sheetData>
  <sheetProtection algorithmName="SHA-512" hashValue="bbRm+Oro9jTR5uPOA0VAiggG+9G9BqW/g+P5eoXJM+4OFLMdrASzkzPoCpKURmUwhbZBYuRrEBr5bITg8DOYUw==" saltValue="T2d784G9HrhtoF8NlyPYkQ==" spinCount="100000" sheet="1" formatCells="0" formatColumns="0" formatRows="0" insertColumns="0" insertRows="0" insertHyperlinks="0" deleteColumns="0" deleteRows="0" selectLockedCells="1" sort="0" autoFilter="0" pivotTables="0"/>
  <mergeCells count="14">
    <mergeCell ref="F16:H16"/>
    <mergeCell ref="A2:H2"/>
    <mergeCell ref="A3:H3"/>
    <mergeCell ref="A4:H4"/>
    <mergeCell ref="A9:B11"/>
    <mergeCell ref="D9:H11"/>
    <mergeCell ref="B43:H43"/>
    <mergeCell ref="B44:H44"/>
    <mergeCell ref="A32:C32"/>
    <mergeCell ref="F36:G36"/>
    <mergeCell ref="F37:H37"/>
    <mergeCell ref="B40:H40"/>
    <mergeCell ref="B41:H41"/>
    <mergeCell ref="B42:H42"/>
  </mergeCells>
  <phoneticPr fontId="12" type="noConversion"/>
  <pageMargins left="0.51181102362204722" right="0.51181102362204722" top="0.39370078740157483" bottom="0.39370078740157483" header="0.31496062992125984" footer="0.19685039370078741"/>
  <pageSetup paperSize="9" scale="9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3"/>
  <sheetViews>
    <sheetView zoomScaleNormal="100" workbookViewId="0">
      <selection activeCell="B22" sqref="B22:C23"/>
    </sheetView>
  </sheetViews>
  <sheetFormatPr defaultColWidth="8.90625" defaultRowHeight="15.5"/>
  <cols>
    <col min="1" max="1" width="5.453125" style="18" customWidth="1"/>
    <col min="2" max="2" width="15.26953125" style="18" customWidth="1"/>
    <col min="3" max="3" width="28.08984375" style="18" customWidth="1"/>
    <col min="4" max="4" width="4.36328125" style="18" customWidth="1"/>
    <col min="5" max="5" width="38.7265625" style="18" customWidth="1"/>
    <col min="6" max="16384" width="8.90625" style="18"/>
  </cols>
  <sheetData>
    <row r="1" spans="1:5" ht="20.25" customHeight="1">
      <c r="E1" s="62" t="s">
        <v>186</v>
      </c>
    </row>
    <row r="2" spans="1:5" ht="20.25" customHeight="1">
      <c r="A2" s="245" t="s">
        <v>182</v>
      </c>
      <c r="B2" s="245"/>
      <c r="C2" s="245"/>
      <c r="D2" s="245"/>
      <c r="E2" s="245"/>
    </row>
    <row r="3" spans="1:5" ht="20.25" customHeight="1">
      <c r="A3" s="245" t="s">
        <v>204</v>
      </c>
      <c r="B3" s="245"/>
      <c r="C3" s="245"/>
      <c r="D3" s="245"/>
      <c r="E3" s="245"/>
    </row>
    <row r="4" spans="1:5">
      <c r="A4" s="245"/>
      <c r="B4" s="245"/>
      <c r="C4" s="245"/>
      <c r="D4" s="245"/>
      <c r="E4" s="245"/>
    </row>
    <row r="5" spans="1:5" s="52" customFormat="1" ht="20.25" customHeight="1">
      <c r="A5" s="246" t="s">
        <v>147</v>
      </c>
      <c r="B5" s="246"/>
      <c r="C5" s="63">
        <f>Summary!D7</f>
        <v>0</v>
      </c>
      <c r="D5" s="64"/>
      <c r="E5" s="64"/>
    </row>
    <row r="6" spans="1:5" s="52" customFormat="1" ht="12.75" customHeight="1">
      <c r="A6" s="64"/>
      <c r="B6" s="64"/>
      <c r="C6" s="64"/>
      <c r="D6" s="64"/>
      <c r="E6" s="64"/>
    </row>
    <row r="7" spans="1:5" s="52" customFormat="1" ht="20.25" customHeight="1">
      <c r="A7" s="253" t="s">
        <v>50</v>
      </c>
      <c r="B7" s="253"/>
      <c r="C7" s="251">
        <f>Summary!D9</f>
        <v>0</v>
      </c>
      <c r="D7" s="251"/>
      <c r="E7" s="251"/>
    </row>
    <row r="8" spans="1:5" s="52" customFormat="1" ht="20.25" customHeight="1">
      <c r="A8" s="253"/>
      <c r="B8" s="253"/>
      <c r="C8" s="251"/>
      <c r="D8" s="251"/>
      <c r="E8" s="251"/>
    </row>
    <row r="9" spans="1:5" s="52" customFormat="1" ht="20.25" customHeight="1">
      <c r="A9" s="253"/>
      <c r="B9" s="253"/>
      <c r="C9" s="252"/>
      <c r="D9" s="252"/>
      <c r="E9" s="252"/>
    </row>
    <row r="10" spans="1:5" s="52" customFormat="1" ht="11.25" customHeight="1">
      <c r="A10" s="64"/>
      <c r="B10" s="64"/>
      <c r="C10" s="64"/>
      <c r="D10" s="64"/>
      <c r="E10" s="64"/>
    </row>
    <row r="11" spans="1:5" s="52" customFormat="1" ht="20.25" customHeight="1">
      <c r="A11" s="246" t="s">
        <v>183</v>
      </c>
      <c r="B11" s="246"/>
      <c r="C11" s="65" t="str">
        <f>Summary!B42</f>
        <v/>
      </c>
      <c r="D11" s="60" t="s">
        <v>185</v>
      </c>
      <c r="E11" s="65" t="str">
        <f>Summary!C42</f>
        <v/>
      </c>
    </row>
    <row r="12" spans="1:5" ht="17.25" customHeight="1" thickBot="1">
      <c r="A12" s="66"/>
      <c r="B12" s="66"/>
      <c r="C12" s="67" t="s">
        <v>184</v>
      </c>
      <c r="D12" s="68"/>
      <c r="E12" s="67" t="s">
        <v>184</v>
      </c>
    </row>
    <row r="13" spans="1:5" ht="28.5" customHeight="1">
      <c r="A13" s="248" t="s">
        <v>187</v>
      </c>
      <c r="B13" s="248"/>
      <c r="C13" s="69"/>
      <c r="D13" s="69"/>
      <c r="E13" s="69"/>
    </row>
    <row r="14" spans="1:5" ht="26.25" customHeight="1">
      <c r="A14" s="249" t="s">
        <v>188</v>
      </c>
      <c r="B14" s="249"/>
      <c r="C14" s="250"/>
      <c r="D14" s="69"/>
      <c r="E14" s="69"/>
    </row>
    <row r="15" spans="1:5" ht="54" customHeight="1">
      <c r="A15" s="70" t="s">
        <v>7</v>
      </c>
      <c r="B15" s="247" t="s">
        <v>248</v>
      </c>
      <c r="C15" s="247"/>
      <c r="D15" s="247"/>
      <c r="E15" s="247"/>
    </row>
    <row r="16" spans="1:5" ht="49.5" customHeight="1">
      <c r="A16" s="70" t="s">
        <v>8</v>
      </c>
      <c r="B16" s="247" t="s">
        <v>189</v>
      </c>
      <c r="C16" s="247"/>
      <c r="D16" s="247"/>
      <c r="E16" s="247"/>
    </row>
    <row r="17" spans="1:5" ht="33" customHeight="1">
      <c r="A17" s="70" t="s">
        <v>9</v>
      </c>
      <c r="B17" s="247" t="s">
        <v>190</v>
      </c>
      <c r="C17" s="247"/>
      <c r="D17" s="247"/>
      <c r="E17" s="247"/>
    </row>
    <row r="18" spans="1:5" ht="45.75" customHeight="1">
      <c r="A18" s="70" t="s">
        <v>10</v>
      </c>
      <c r="B18" s="247" t="s">
        <v>249</v>
      </c>
      <c r="C18" s="247"/>
      <c r="D18" s="247"/>
      <c r="E18" s="247"/>
    </row>
    <row r="19" spans="1:5" ht="72.75" customHeight="1">
      <c r="A19" s="70" t="s">
        <v>11</v>
      </c>
      <c r="B19" s="247" t="s">
        <v>244</v>
      </c>
      <c r="C19" s="247"/>
      <c r="D19" s="247"/>
      <c r="E19" s="247"/>
    </row>
    <row r="20" spans="1:5">
      <c r="A20" s="71"/>
      <c r="B20" s="51"/>
      <c r="C20" s="51"/>
      <c r="D20" s="51"/>
      <c r="E20" s="51"/>
    </row>
    <row r="21" spans="1:5">
      <c r="A21" s="71"/>
      <c r="B21" s="71"/>
      <c r="C21" s="71"/>
      <c r="D21" s="71"/>
      <c r="E21" s="71"/>
    </row>
    <row r="22" spans="1:5">
      <c r="A22" s="71"/>
      <c r="B22" s="259"/>
      <c r="C22" s="260"/>
      <c r="D22" s="71"/>
      <c r="E22" s="262"/>
    </row>
    <row r="23" spans="1:5" s="52" customFormat="1" ht="24.75" customHeight="1">
      <c r="A23" s="64"/>
      <c r="B23" s="261"/>
      <c r="C23" s="261"/>
      <c r="D23" s="64"/>
      <c r="E23" s="263"/>
    </row>
    <row r="24" spans="1:5" ht="29.25" customHeight="1">
      <c r="A24" s="71"/>
      <c r="B24" s="258" t="s">
        <v>191</v>
      </c>
      <c r="C24" s="258"/>
      <c r="D24" s="71"/>
      <c r="E24" s="61" t="s">
        <v>192</v>
      </c>
    </row>
    <row r="25" spans="1:5">
      <c r="A25" s="71"/>
      <c r="B25" s="257" t="s">
        <v>250</v>
      </c>
      <c r="C25" s="257"/>
      <c r="D25" s="257"/>
      <c r="E25" s="257"/>
    </row>
    <row r="26" spans="1:5" s="52" customFormat="1" ht="24.75" customHeight="1">
      <c r="A26" s="64"/>
      <c r="B26" s="72"/>
      <c r="D26" s="73" t="s">
        <v>196</v>
      </c>
      <c r="E26" s="74"/>
    </row>
    <row r="27" spans="1:5" ht="22.5" customHeight="1">
      <c r="A27" s="71"/>
      <c r="B27" s="72"/>
      <c r="C27" s="75"/>
      <c r="D27" s="71"/>
      <c r="E27" s="76" t="s">
        <v>184</v>
      </c>
    </row>
    <row r="28" spans="1:5" ht="25.5" customHeight="1">
      <c r="A28" s="50" t="s">
        <v>0</v>
      </c>
      <c r="B28" s="255" t="s">
        <v>193</v>
      </c>
      <c r="C28" s="255"/>
      <c r="D28" s="50"/>
      <c r="E28" s="50"/>
    </row>
    <row r="29" spans="1:5" ht="70.900000000000006" customHeight="1">
      <c r="A29" s="50" t="s">
        <v>1</v>
      </c>
      <c r="B29" s="256" t="s">
        <v>194</v>
      </c>
      <c r="C29" s="256"/>
      <c r="D29" s="256"/>
      <c r="E29" s="256"/>
    </row>
    <row r="30" spans="1:5" ht="16.149999999999999" customHeight="1">
      <c r="A30" s="244" t="s">
        <v>116</v>
      </c>
      <c r="B30" s="254" t="s">
        <v>195</v>
      </c>
      <c r="C30" s="254"/>
      <c r="D30" s="254"/>
      <c r="E30" s="254"/>
    </row>
    <row r="31" spans="1:5" ht="16.149999999999999" customHeight="1">
      <c r="A31" s="244"/>
      <c r="B31" s="254"/>
      <c r="C31" s="254"/>
      <c r="D31" s="254"/>
      <c r="E31" s="254"/>
    </row>
    <row r="32" spans="1:5" ht="16.149999999999999" customHeight="1">
      <c r="A32" s="244"/>
      <c r="B32" s="254"/>
      <c r="C32" s="254"/>
      <c r="D32" s="254"/>
      <c r="E32" s="254"/>
    </row>
    <row r="33" spans="2:5">
      <c r="B33" s="254"/>
      <c r="C33" s="254"/>
      <c r="D33" s="254"/>
      <c r="E33" s="254"/>
    </row>
  </sheetData>
  <mergeCells count="22">
    <mergeCell ref="A2:E2"/>
    <mergeCell ref="A3:E3"/>
    <mergeCell ref="A4:E4"/>
    <mergeCell ref="A5:B5"/>
    <mergeCell ref="A7:B9"/>
    <mergeCell ref="C7:E9"/>
    <mergeCell ref="B17:E17"/>
    <mergeCell ref="B18:E18"/>
    <mergeCell ref="B19:E19"/>
    <mergeCell ref="B22:C23"/>
    <mergeCell ref="E22:E23"/>
    <mergeCell ref="A11:B11"/>
    <mergeCell ref="A13:B13"/>
    <mergeCell ref="A14:C14"/>
    <mergeCell ref="B15:E15"/>
    <mergeCell ref="B16:E16"/>
    <mergeCell ref="B28:C28"/>
    <mergeCell ref="B29:E29"/>
    <mergeCell ref="A30:A32"/>
    <mergeCell ref="B30:E33"/>
    <mergeCell ref="B24:C24"/>
    <mergeCell ref="B25:E25"/>
  </mergeCells>
  <phoneticPr fontId="12" type="noConversion"/>
  <pageMargins left="0.74803149606299213" right="0.74803149606299213" top="0.78740157480314965" bottom="0.78740157480314965" header="0.51181102362204722" footer="0.39370078740157483"/>
  <pageSetup paperSize="9" scale="86"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4"/>
  <sheetViews>
    <sheetView zoomScaleNormal="100" zoomScaleSheetLayoutView="100" workbookViewId="0">
      <selection activeCell="G21" sqref="G21"/>
    </sheetView>
  </sheetViews>
  <sheetFormatPr defaultColWidth="9" defaultRowHeight="15.5"/>
  <cols>
    <col min="1" max="1" width="3.36328125" style="122" customWidth="1"/>
    <col min="2" max="2" width="18.6328125" style="123" customWidth="1"/>
    <col min="3" max="3" width="1.6328125" style="123" customWidth="1"/>
    <col min="4" max="4" width="20.08984375" style="124" customWidth="1"/>
    <col min="5" max="5" width="3.453125" style="123" customWidth="1"/>
    <col min="6" max="8" width="14.26953125" style="124" customWidth="1"/>
    <col min="9" max="16384" width="9" style="126"/>
  </cols>
  <sheetData>
    <row r="1" spans="1:8" ht="20.25" customHeight="1">
      <c r="H1" s="125" t="s">
        <v>186</v>
      </c>
    </row>
    <row r="2" spans="1:8" ht="20.25" customHeight="1">
      <c r="A2" s="264" t="s">
        <v>13</v>
      </c>
      <c r="B2" s="264"/>
      <c r="C2" s="264"/>
      <c r="D2" s="264"/>
      <c r="E2" s="264"/>
      <c r="F2" s="264"/>
      <c r="G2" s="264"/>
      <c r="H2" s="264"/>
    </row>
    <row r="3" spans="1:8" ht="20.25" customHeight="1">
      <c r="A3" s="265" t="str">
        <f>+'Sec I i (8)'!A3:E3</f>
        <v>8th Interim Financial Report</v>
      </c>
      <c r="B3" s="265"/>
      <c r="C3" s="265"/>
      <c r="D3" s="265"/>
      <c r="E3" s="265"/>
      <c r="F3" s="265"/>
      <c r="G3" s="265"/>
      <c r="H3" s="265"/>
    </row>
    <row r="4" spans="1:8" ht="11.25" customHeight="1">
      <c r="A4" s="265"/>
      <c r="B4" s="265"/>
      <c r="C4" s="265"/>
      <c r="D4" s="265"/>
      <c r="E4" s="265"/>
      <c r="F4" s="265"/>
      <c r="G4" s="265"/>
      <c r="H4" s="265"/>
    </row>
    <row r="5" spans="1:8" hidden="1">
      <c r="A5" s="127"/>
      <c r="B5" s="128"/>
      <c r="C5" s="128"/>
      <c r="D5" s="129"/>
      <c r="E5" s="128"/>
      <c r="F5" s="129"/>
      <c r="G5" s="129"/>
      <c r="H5" s="129"/>
    </row>
    <row r="6" spans="1:8" ht="11.25" customHeight="1">
      <c r="A6" s="130"/>
      <c r="B6" s="131"/>
      <c r="C6" s="128"/>
      <c r="D6" s="129"/>
      <c r="E6" s="128"/>
      <c r="F6" s="129"/>
      <c r="G6" s="129"/>
      <c r="H6" s="129"/>
    </row>
    <row r="7" spans="1:8" s="137" customFormat="1" ht="20.25" customHeight="1">
      <c r="A7" s="132" t="s">
        <v>205</v>
      </c>
      <c r="B7" s="132"/>
      <c r="C7" s="133"/>
      <c r="D7" s="134">
        <f>+'Sec I i (8)'!C5</f>
        <v>0</v>
      </c>
      <c r="E7" s="135"/>
      <c r="F7" s="136"/>
      <c r="G7" s="136"/>
      <c r="H7" s="136"/>
    </row>
    <row r="8" spans="1:8" s="137" customFormat="1" ht="11.25" customHeight="1">
      <c r="A8" s="132"/>
      <c r="B8" s="132"/>
      <c r="C8" s="135"/>
      <c r="D8" s="136"/>
      <c r="E8" s="135"/>
      <c r="F8" s="136"/>
      <c r="G8" s="136"/>
      <c r="H8" s="136"/>
    </row>
    <row r="9" spans="1:8" s="137" customFormat="1" ht="20.25" customHeight="1">
      <c r="A9" s="279" t="s">
        <v>206</v>
      </c>
      <c r="B9" s="279"/>
      <c r="C9" s="138"/>
      <c r="D9" s="278">
        <f>+'Sec I i (8)'!C7</f>
        <v>0</v>
      </c>
      <c r="E9" s="278"/>
      <c r="F9" s="278"/>
      <c r="G9" s="278"/>
      <c r="H9" s="278"/>
    </row>
    <row r="10" spans="1:8" s="137" customFormat="1" ht="20.25" customHeight="1">
      <c r="A10" s="279"/>
      <c r="B10" s="279"/>
      <c r="C10" s="138"/>
      <c r="D10" s="278"/>
      <c r="E10" s="278"/>
      <c r="F10" s="278"/>
      <c r="G10" s="278"/>
      <c r="H10" s="278"/>
    </row>
    <row r="11" spans="1:8" s="137" customFormat="1" ht="20.25" customHeight="1">
      <c r="A11" s="279"/>
      <c r="B11" s="279"/>
      <c r="C11" s="138"/>
      <c r="D11" s="278"/>
      <c r="E11" s="278"/>
      <c r="F11" s="278"/>
      <c r="G11" s="278"/>
      <c r="H11" s="278"/>
    </row>
    <row r="12" spans="1:8" s="137" customFormat="1" ht="11.25" customHeight="1">
      <c r="A12" s="132"/>
      <c r="B12" s="132"/>
      <c r="C12" s="139"/>
      <c r="D12" s="140"/>
      <c r="E12" s="141"/>
      <c r="F12" s="140"/>
      <c r="G12" s="136"/>
      <c r="H12" s="136"/>
    </row>
    <row r="13" spans="1:8" s="137" customFormat="1" ht="20.25" customHeight="1">
      <c r="A13" s="132" t="s">
        <v>207</v>
      </c>
      <c r="B13" s="132"/>
      <c r="C13" s="139"/>
      <c r="D13" s="142" t="str">
        <f>+'Sec I i (8)'!C11</f>
        <v/>
      </c>
      <c r="E13" s="143" t="s">
        <v>208</v>
      </c>
      <c r="F13" s="142" t="str">
        <f>+'Sec I i (8)'!E11</f>
        <v/>
      </c>
      <c r="G13" s="136"/>
      <c r="H13" s="136"/>
    </row>
    <row r="14" spans="1:8" s="123" customFormat="1" ht="12" customHeight="1">
      <c r="A14" s="144"/>
      <c r="B14" s="144"/>
      <c r="C14" s="144"/>
      <c r="D14" s="145"/>
      <c r="E14" s="144"/>
      <c r="F14" s="145"/>
      <c r="G14" s="145"/>
      <c r="H14" s="145"/>
    </row>
    <row r="15" spans="1:8" ht="8.25" customHeight="1" thickBot="1">
      <c r="A15" s="144"/>
      <c r="B15" s="144"/>
      <c r="C15" s="144"/>
      <c r="D15" s="145"/>
      <c r="E15" s="144"/>
      <c r="F15" s="145"/>
      <c r="G15" s="145"/>
      <c r="H15" s="145"/>
    </row>
    <row r="16" spans="1:8" s="150" customFormat="1" ht="28.5" customHeight="1" thickBot="1">
      <c r="A16" s="146" t="s">
        <v>209</v>
      </c>
      <c r="B16" s="147"/>
      <c r="C16" s="147"/>
      <c r="D16" s="148" t="s">
        <v>211</v>
      </c>
      <c r="E16" s="149"/>
      <c r="F16" s="267" t="s">
        <v>212</v>
      </c>
      <c r="G16" s="268"/>
      <c r="H16" s="269"/>
    </row>
    <row r="17" spans="1:8" ht="33.65" customHeight="1">
      <c r="A17" s="151" t="s">
        <v>210</v>
      </c>
      <c r="B17" s="152"/>
      <c r="C17" s="153"/>
      <c r="D17" s="154"/>
      <c r="E17" s="155"/>
      <c r="F17" s="156" t="s">
        <v>213</v>
      </c>
      <c r="G17" s="157" t="s">
        <v>214</v>
      </c>
      <c r="H17" s="158" t="s">
        <v>215</v>
      </c>
    </row>
    <row r="18" spans="1:8" s="166" customFormat="1" ht="15.75" customHeight="1">
      <c r="A18" s="159"/>
      <c r="B18" s="160"/>
      <c r="C18" s="161"/>
      <c r="D18" s="162"/>
      <c r="E18" s="163"/>
      <c r="F18" s="164" t="s">
        <v>83</v>
      </c>
      <c r="G18" s="164" t="s">
        <v>84</v>
      </c>
      <c r="H18" s="165" t="s">
        <v>85</v>
      </c>
    </row>
    <row r="19" spans="1:8" ht="15.75" customHeight="1">
      <c r="A19" s="167"/>
      <c r="C19" s="168"/>
      <c r="D19" s="169" t="s">
        <v>82</v>
      </c>
      <c r="E19" s="170"/>
      <c r="F19" s="171" t="s">
        <v>82</v>
      </c>
      <c r="G19" s="172" t="s">
        <v>82</v>
      </c>
      <c r="H19" s="173" t="s">
        <v>82</v>
      </c>
    </row>
    <row r="20" spans="1:8" ht="24" customHeight="1">
      <c r="A20" s="174" t="s">
        <v>216</v>
      </c>
      <c r="C20" s="168"/>
      <c r="D20" s="175"/>
      <c r="E20" s="170"/>
      <c r="F20" s="176"/>
      <c r="G20" s="177"/>
      <c r="H20" s="178"/>
    </row>
    <row r="21" spans="1:8" ht="24" customHeight="1">
      <c r="A21" s="167" t="s">
        <v>217</v>
      </c>
      <c r="C21" s="168"/>
      <c r="D21" s="175">
        <f>Summary!G28</f>
        <v>0</v>
      </c>
      <c r="E21" s="170"/>
      <c r="F21" s="219">
        <f>'Sec I ii (7)'!H21</f>
        <v>0</v>
      </c>
      <c r="G21" s="179"/>
      <c r="H21" s="224">
        <f>+F21+G21</f>
        <v>0</v>
      </c>
    </row>
    <row r="22" spans="1:8" ht="24" customHeight="1">
      <c r="A22" s="167" t="s">
        <v>218</v>
      </c>
      <c r="C22" s="168"/>
      <c r="D22" s="175">
        <v>0</v>
      </c>
      <c r="E22" s="170"/>
      <c r="F22" s="219">
        <f>'Sec I ii (7)'!H22</f>
        <v>0</v>
      </c>
      <c r="G22" s="179"/>
      <c r="H22" s="224">
        <f>+F22+G22</f>
        <v>0</v>
      </c>
    </row>
    <row r="23" spans="1:8" ht="24" customHeight="1">
      <c r="A23" s="167" t="s">
        <v>219</v>
      </c>
      <c r="C23" s="168"/>
      <c r="D23" s="175">
        <v>0</v>
      </c>
      <c r="E23" s="170"/>
      <c r="F23" s="219">
        <f>'Sec I ii (7)'!H23</f>
        <v>0</v>
      </c>
      <c r="G23" s="179"/>
      <c r="H23" s="224">
        <f>+F23+G23</f>
        <v>0</v>
      </c>
    </row>
    <row r="24" spans="1:8" ht="24" customHeight="1" thickBot="1">
      <c r="A24" s="174" t="s">
        <v>220</v>
      </c>
      <c r="B24" s="180"/>
      <c r="C24" s="181"/>
      <c r="D24" s="182">
        <f>SUM(D21:D23)</f>
        <v>0</v>
      </c>
      <c r="E24" s="170"/>
      <c r="F24" s="220">
        <f>SUM(F21:F23)</f>
        <v>0</v>
      </c>
      <c r="G24" s="184">
        <f>SUM(G21:G23)</f>
        <v>0</v>
      </c>
      <c r="H24" s="225">
        <f>SUM(H21:H23)</f>
        <v>0</v>
      </c>
    </row>
    <row r="25" spans="1:8" ht="24" customHeight="1" thickTop="1">
      <c r="A25" s="185"/>
      <c r="B25" s="186"/>
      <c r="C25" s="186"/>
      <c r="D25" s="187"/>
      <c r="E25" s="188"/>
      <c r="F25" s="221"/>
      <c r="G25" s="189"/>
      <c r="H25" s="226"/>
    </row>
    <row r="26" spans="1:8" ht="24" customHeight="1">
      <c r="A26" s="190" t="s">
        <v>233</v>
      </c>
      <c r="C26" s="191"/>
      <c r="D26" s="192"/>
      <c r="E26" s="193"/>
      <c r="F26" s="222"/>
      <c r="G26" s="194"/>
      <c r="H26" s="227"/>
    </row>
    <row r="27" spans="1:8" ht="24" customHeight="1">
      <c r="A27" s="167" t="s">
        <v>221</v>
      </c>
      <c r="C27" s="168"/>
      <c r="D27" s="175">
        <f>Summary!G21</f>
        <v>0</v>
      </c>
      <c r="E27" s="170"/>
      <c r="F27" s="219">
        <f>'Sec I ii (7)'!H27</f>
        <v>0</v>
      </c>
      <c r="G27" s="179"/>
      <c r="H27" s="224">
        <f t="shared" ref="H27:H32" si="0">+F27+G27</f>
        <v>0</v>
      </c>
    </row>
    <row r="28" spans="1:8" ht="24" customHeight="1">
      <c r="A28" s="167" t="s">
        <v>222</v>
      </c>
      <c r="C28" s="168"/>
      <c r="D28" s="175">
        <f>Summary!G22</f>
        <v>0</v>
      </c>
      <c r="E28" s="170"/>
      <c r="F28" s="219">
        <f>'Sec I ii (7)'!H28</f>
        <v>0</v>
      </c>
      <c r="G28" s="179"/>
      <c r="H28" s="224">
        <f t="shared" si="0"/>
        <v>0</v>
      </c>
    </row>
    <row r="29" spans="1:8" ht="24" customHeight="1">
      <c r="A29" s="167" t="s">
        <v>223</v>
      </c>
      <c r="C29" s="168"/>
      <c r="D29" s="175">
        <f>Summary!G23</f>
        <v>0</v>
      </c>
      <c r="E29" s="170"/>
      <c r="F29" s="219">
        <f>'Sec I ii (7)'!H29</f>
        <v>0</v>
      </c>
      <c r="G29" s="179"/>
      <c r="H29" s="224">
        <f t="shared" si="0"/>
        <v>0</v>
      </c>
    </row>
    <row r="30" spans="1:8" ht="24" customHeight="1">
      <c r="A30" s="167" t="s">
        <v>224</v>
      </c>
      <c r="B30" s="195"/>
      <c r="C30" s="168"/>
      <c r="D30" s="175">
        <f>Summary!G24</f>
        <v>0</v>
      </c>
      <c r="E30" s="170"/>
      <c r="F30" s="219">
        <f>'Sec I ii (7)'!H30</f>
        <v>0</v>
      </c>
      <c r="G30" s="179"/>
      <c r="H30" s="224">
        <f t="shared" si="0"/>
        <v>0</v>
      </c>
    </row>
    <row r="31" spans="1:8" ht="24" customHeight="1">
      <c r="A31" s="167" t="s">
        <v>225</v>
      </c>
      <c r="C31" s="168"/>
      <c r="D31" s="175">
        <f>Summary!G25</f>
        <v>0</v>
      </c>
      <c r="E31" s="170"/>
      <c r="F31" s="219">
        <f>'Sec I ii (7)'!H31</f>
        <v>0</v>
      </c>
      <c r="G31" s="179"/>
      <c r="H31" s="224">
        <f t="shared" si="0"/>
        <v>0</v>
      </c>
    </row>
    <row r="32" spans="1:8" s="166" customFormat="1" ht="40.5" customHeight="1">
      <c r="A32" s="272" t="s">
        <v>226</v>
      </c>
      <c r="B32" s="273"/>
      <c r="C32" s="274"/>
      <c r="D32" s="196">
        <f>Summary!G26</f>
        <v>0</v>
      </c>
      <c r="E32" s="197"/>
      <c r="F32" s="219">
        <f>'Sec I ii (7)'!H32</f>
        <v>0</v>
      </c>
      <c r="G32" s="198"/>
      <c r="H32" s="228">
        <f t="shared" si="0"/>
        <v>0</v>
      </c>
    </row>
    <row r="33" spans="1:9" ht="24" customHeight="1" thickBot="1">
      <c r="A33" s="199" t="s">
        <v>227</v>
      </c>
      <c r="C33" s="181"/>
      <c r="D33" s="182">
        <f>SUM(D27:D32)</f>
        <v>0</v>
      </c>
      <c r="E33" s="170"/>
      <c r="F33" s="220">
        <f>SUM(F27:F32)</f>
        <v>0</v>
      </c>
      <c r="G33" s="183">
        <f>SUM(G27:G32)</f>
        <v>0</v>
      </c>
      <c r="H33" s="225">
        <f>SUM(H27:H32)</f>
        <v>0</v>
      </c>
    </row>
    <row r="34" spans="1:9" ht="24" customHeight="1" thickTop="1">
      <c r="A34" s="185"/>
      <c r="B34" s="186"/>
      <c r="C34" s="186"/>
      <c r="D34" s="200"/>
      <c r="E34" s="201"/>
      <c r="F34" s="200"/>
      <c r="G34" s="200"/>
      <c r="H34" s="202"/>
    </row>
    <row r="35" spans="1:9" ht="24" customHeight="1">
      <c r="A35" s="203"/>
      <c r="B35" s="204"/>
      <c r="C35" s="204"/>
      <c r="H35" s="205"/>
    </row>
    <row r="36" spans="1:9" ht="24" customHeight="1" thickBot="1">
      <c r="A36" s="206" t="s">
        <v>228</v>
      </c>
      <c r="D36" s="207"/>
      <c r="E36" s="208"/>
      <c r="F36" s="270" t="s">
        <v>234</v>
      </c>
      <c r="G36" s="271"/>
      <c r="H36" s="209">
        <f>+H24-H33</f>
        <v>0</v>
      </c>
    </row>
    <row r="37" spans="1:9" ht="27" customHeight="1" thickTop="1">
      <c r="A37" s="203"/>
      <c r="D37" s="210"/>
      <c r="E37" s="211"/>
      <c r="F37" s="275"/>
      <c r="G37" s="275"/>
      <c r="H37" s="276"/>
    </row>
    <row r="38" spans="1:9" ht="9.65" customHeight="1" thickBot="1">
      <c r="A38" s="212"/>
      <c r="B38" s="213"/>
      <c r="C38" s="213"/>
      <c r="D38" s="214"/>
      <c r="E38" s="215"/>
      <c r="F38" s="214"/>
      <c r="G38" s="214"/>
      <c r="H38" s="216"/>
    </row>
    <row r="39" spans="1:9" ht="13.9" customHeight="1"/>
    <row r="40" spans="1:9" ht="21" customHeight="1">
      <c r="A40" s="217" t="s">
        <v>2</v>
      </c>
      <c r="B40" s="266" t="s">
        <v>229</v>
      </c>
      <c r="C40" s="266"/>
      <c r="D40" s="266"/>
      <c r="E40" s="266"/>
      <c r="F40" s="266"/>
      <c r="G40" s="266"/>
      <c r="H40" s="266"/>
      <c r="I40" s="123"/>
    </row>
    <row r="41" spans="1:9" ht="36.65" customHeight="1">
      <c r="A41" s="217" t="s">
        <v>3</v>
      </c>
      <c r="B41" s="266" t="s">
        <v>230</v>
      </c>
      <c r="C41" s="266"/>
      <c r="D41" s="266"/>
      <c r="E41" s="266"/>
      <c r="F41" s="266"/>
      <c r="G41" s="266"/>
      <c r="H41" s="266"/>
      <c r="I41" s="123"/>
    </row>
    <row r="42" spans="1:9" ht="21" customHeight="1">
      <c r="A42" s="217" t="s">
        <v>4</v>
      </c>
      <c r="B42" s="266" t="s">
        <v>231</v>
      </c>
      <c r="C42" s="266"/>
      <c r="D42" s="266"/>
      <c r="E42" s="266"/>
      <c r="F42" s="266"/>
      <c r="G42" s="266"/>
      <c r="H42" s="266"/>
      <c r="I42" s="123"/>
    </row>
    <row r="43" spans="1:9" ht="21" customHeight="1">
      <c r="A43" s="217" t="s">
        <v>5</v>
      </c>
      <c r="B43" s="266" t="s">
        <v>232</v>
      </c>
      <c r="C43" s="266"/>
      <c r="D43" s="266"/>
      <c r="E43" s="266"/>
      <c r="F43" s="266"/>
      <c r="G43" s="266"/>
      <c r="H43" s="266"/>
      <c r="I43" s="123"/>
    </row>
    <row r="44" spans="1:9" ht="24" customHeight="1">
      <c r="A44" s="218"/>
      <c r="B44" s="277"/>
      <c r="C44" s="277"/>
      <c r="D44" s="277"/>
      <c r="E44" s="277"/>
      <c r="F44" s="277"/>
      <c r="G44" s="277"/>
      <c r="H44" s="277"/>
    </row>
  </sheetData>
  <sheetProtection algorithmName="SHA-512" hashValue="USNigmIm2xaMjtJ5yZO0f3iPx7LQkt+X8atNKGjVxsQ2tSo3EklwLJhMLAoOKFBIK+NzJtpABuISh4sLv9xq2Q==" saltValue="D+7KpJCtL14ee23dRilGNg==" spinCount="100000" sheet="1" formatCells="0" formatColumns="0" formatRows="0" insertColumns="0" insertRows="0" insertHyperlinks="0" deleteColumns="0" deleteRows="0" selectLockedCells="1" sort="0" autoFilter="0" pivotTables="0"/>
  <mergeCells count="14">
    <mergeCell ref="F16:H16"/>
    <mergeCell ref="A2:H2"/>
    <mergeCell ref="A3:H3"/>
    <mergeCell ref="A4:H4"/>
    <mergeCell ref="A9:B11"/>
    <mergeCell ref="D9:H11"/>
    <mergeCell ref="B43:H43"/>
    <mergeCell ref="B44:H44"/>
    <mergeCell ref="A32:C32"/>
    <mergeCell ref="F36:G36"/>
    <mergeCell ref="F37:H37"/>
    <mergeCell ref="B40:H40"/>
    <mergeCell ref="B41:H41"/>
    <mergeCell ref="B42:H42"/>
  </mergeCells>
  <phoneticPr fontId="12" type="noConversion"/>
  <pageMargins left="0.51181102362204722" right="0.51181102362204722" top="0.39370078740157483" bottom="0.39370078740157483" header="0.31496062992125984" footer="0.19685039370078741"/>
  <pageSetup paperSize="9" scale="9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IV59"/>
  <sheetViews>
    <sheetView zoomScaleNormal="100" workbookViewId="0">
      <selection activeCell="J16" sqref="J16:K16"/>
    </sheetView>
  </sheetViews>
  <sheetFormatPr defaultRowHeight="18"/>
  <cols>
    <col min="1" max="1" width="4.26953125" style="13" customWidth="1"/>
    <col min="2" max="2" width="2.90625" style="13" customWidth="1"/>
    <col min="3" max="3" width="12.08984375" style="13" customWidth="1"/>
    <col min="4" max="4" width="18.36328125" style="13" customWidth="1"/>
    <col min="5" max="5" width="14.90625" style="13" customWidth="1"/>
    <col min="6" max="6" width="5" style="13" customWidth="1"/>
    <col min="7" max="7" width="16.08984375" style="13" customWidth="1"/>
    <col min="8" max="8" width="4.453125" style="13" customWidth="1"/>
    <col min="9" max="9" width="25.26953125" style="13" customWidth="1"/>
    <col min="10" max="10" width="6.453125" style="13" customWidth="1"/>
    <col min="11" max="11" width="12.08984375" style="13" customWidth="1"/>
    <col min="12" max="16" width="9" style="5" customWidth="1"/>
  </cols>
  <sheetData>
    <row r="1" spans="1:256" ht="6.75" customHeight="1">
      <c r="A1" s="10"/>
      <c r="B1" s="10"/>
      <c r="C1" s="10"/>
      <c r="D1" s="10"/>
      <c r="E1" s="10"/>
      <c r="F1" s="10"/>
      <c r="G1" s="10"/>
      <c r="H1" s="10"/>
      <c r="I1" s="10"/>
      <c r="J1" s="10"/>
      <c r="K1" s="3"/>
    </row>
    <row r="2" spans="1:256" ht="18" customHeight="1">
      <c r="A2" s="280" t="s">
        <v>6</v>
      </c>
      <c r="B2" s="281"/>
      <c r="C2" s="281"/>
      <c r="D2" s="281"/>
      <c r="E2" s="281"/>
      <c r="F2" s="281"/>
      <c r="G2" s="281"/>
      <c r="H2" s="281"/>
      <c r="I2" s="281"/>
      <c r="J2" s="281"/>
      <c r="K2" s="281"/>
    </row>
    <row r="3" spans="1:256" ht="18" customHeight="1">
      <c r="A3" s="280" t="s">
        <v>128</v>
      </c>
      <c r="B3" s="281"/>
      <c r="C3" s="281"/>
      <c r="D3" s="281"/>
      <c r="E3" s="281"/>
      <c r="F3" s="281"/>
      <c r="G3" s="281"/>
      <c r="H3" s="281"/>
      <c r="I3" s="281"/>
      <c r="J3" s="281"/>
      <c r="K3" s="281"/>
      <c r="L3" s="280"/>
      <c r="M3" s="281"/>
      <c r="N3" s="281"/>
      <c r="O3" s="281"/>
      <c r="P3" s="281"/>
      <c r="Q3" s="281"/>
      <c r="R3" s="281"/>
      <c r="S3" s="281"/>
      <c r="T3" s="281"/>
      <c r="U3" s="281"/>
      <c r="V3" s="281"/>
      <c r="W3" s="280"/>
      <c r="X3" s="281"/>
      <c r="Y3" s="281"/>
      <c r="Z3" s="281"/>
      <c r="AA3" s="281"/>
      <c r="AB3" s="281"/>
      <c r="AC3" s="281"/>
      <c r="AD3" s="281"/>
      <c r="AE3" s="281"/>
      <c r="AF3" s="281"/>
      <c r="AG3" s="281"/>
      <c r="AH3" s="280"/>
      <c r="AI3" s="281"/>
      <c r="AJ3" s="281"/>
      <c r="AK3" s="281"/>
      <c r="AL3" s="281"/>
      <c r="AM3" s="281"/>
      <c r="AN3" s="281"/>
      <c r="AO3" s="281"/>
      <c r="AP3" s="281"/>
      <c r="AQ3" s="281"/>
      <c r="AR3" s="281"/>
      <c r="AS3" s="280"/>
      <c r="AT3" s="281"/>
      <c r="AU3" s="281"/>
      <c r="AV3" s="281"/>
      <c r="AW3" s="281"/>
      <c r="AX3" s="281"/>
      <c r="AY3" s="281"/>
      <c r="AZ3" s="281"/>
      <c r="BA3" s="281"/>
      <c r="BB3" s="281"/>
      <c r="BC3" s="281"/>
      <c r="BD3" s="280"/>
      <c r="BE3" s="281"/>
      <c r="BF3" s="281"/>
      <c r="BG3" s="281"/>
      <c r="BH3" s="281"/>
      <c r="BI3" s="281"/>
      <c r="BJ3" s="281"/>
      <c r="BK3" s="281"/>
      <c r="BL3" s="281"/>
      <c r="BM3" s="281"/>
      <c r="BN3" s="281"/>
      <c r="BO3" s="280"/>
      <c r="BP3" s="281"/>
      <c r="BQ3" s="281"/>
      <c r="BR3" s="281"/>
      <c r="BS3" s="281"/>
      <c r="BT3" s="281"/>
      <c r="BU3" s="281"/>
      <c r="BV3" s="281"/>
      <c r="BW3" s="281"/>
      <c r="BX3" s="281"/>
      <c r="BY3" s="281"/>
      <c r="BZ3" s="280"/>
      <c r="CA3" s="281"/>
      <c r="CB3" s="281"/>
      <c r="CC3" s="281"/>
      <c r="CD3" s="281"/>
      <c r="CE3" s="281"/>
      <c r="CF3" s="281"/>
      <c r="CG3" s="281"/>
      <c r="CH3" s="281"/>
      <c r="CI3" s="281"/>
      <c r="CJ3" s="281"/>
      <c r="CK3" s="280"/>
      <c r="CL3" s="281"/>
      <c r="CM3" s="281"/>
      <c r="CN3" s="281"/>
      <c r="CO3" s="281"/>
      <c r="CP3" s="281"/>
      <c r="CQ3" s="281"/>
      <c r="CR3" s="281"/>
      <c r="CS3" s="281"/>
      <c r="CT3" s="281"/>
      <c r="CU3" s="281"/>
      <c r="CV3" s="280"/>
      <c r="CW3" s="281"/>
      <c r="CX3" s="281"/>
      <c r="CY3" s="281"/>
      <c r="CZ3" s="281"/>
      <c r="DA3" s="281"/>
      <c r="DB3" s="281"/>
      <c r="DC3" s="281"/>
      <c r="DD3" s="281"/>
      <c r="DE3" s="281"/>
      <c r="DF3" s="281"/>
      <c r="DG3" s="280"/>
      <c r="DH3" s="281"/>
      <c r="DI3" s="281"/>
      <c r="DJ3" s="281"/>
      <c r="DK3" s="281"/>
      <c r="DL3" s="281"/>
      <c r="DM3" s="281"/>
      <c r="DN3" s="281"/>
      <c r="DO3" s="281"/>
      <c r="DP3" s="281"/>
      <c r="DQ3" s="281"/>
      <c r="DR3" s="280"/>
      <c r="DS3" s="281"/>
      <c r="DT3" s="281"/>
      <c r="DU3" s="281"/>
      <c r="DV3" s="281"/>
      <c r="DW3" s="281"/>
      <c r="DX3" s="281"/>
      <c r="DY3" s="281"/>
      <c r="DZ3" s="281"/>
      <c r="EA3" s="281"/>
      <c r="EB3" s="281"/>
      <c r="EC3" s="280"/>
      <c r="ED3" s="281"/>
      <c r="EE3" s="281"/>
      <c r="EF3" s="281"/>
      <c r="EG3" s="281"/>
      <c r="EH3" s="281"/>
      <c r="EI3" s="281"/>
      <c r="EJ3" s="281"/>
      <c r="EK3" s="281"/>
      <c r="EL3" s="281"/>
      <c r="EM3" s="281"/>
      <c r="EN3" s="280"/>
      <c r="EO3" s="281"/>
      <c r="EP3" s="281"/>
      <c r="EQ3" s="281"/>
      <c r="ER3" s="281"/>
      <c r="ES3" s="281"/>
      <c r="ET3" s="281"/>
      <c r="EU3" s="281"/>
      <c r="EV3" s="281"/>
      <c r="EW3" s="281"/>
      <c r="EX3" s="281"/>
      <c r="EY3" s="280"/>
      <c r="EZ3" s="281"/>
      <c r="FA3" s="281"/>
      <c r="FB3" s="281"/>
      <c r="FC3" s="281"/>
      <c r="FD3" s="281"/>
      <c r="FE3" s="281"/>
      <c r="FF3" s="281"/>
      <c r="FG3" s="281"/>
      <c r="FH3" s="281"/>
      <c r="FI3" s="281"/>
      <c r="FJ3" s="280"/>
      <c r="FK3" s="281"/>
      <c r="FL3" s="281"/>
      <c r="FM3" s="281"/>
      <c r="FN3" s="281"/>
      <c r="FO3" s="281"/>
      <c r="FP3" s="281"/>
      <c r="FQ3" s="281"/>
      <c r="FR3" s="281"/>
      <c r="FS3" s="281"/>
      <c r="FT3" s="281"/>
      <c r="FU3" s="280"/>
      <c r="FV3" s="281"/>
      <c r="FW3" s="281"/>
      <c r="FX3" s="281"/>
      <c r="FY3" s="281"/>
      <c r="FZ3" s="281"/>
      <c r="GA3" s="281"/>
      <c r="GB3" s="281"/>
      <c r="GC3" s="281"/>
      <c r="GD3" s="281"/>
      <c r="GE3" s="281"/>
      <c r="GF3" s="280"/>
      <c r="GG3" s="281"/>
      <c r="GH3" s="281"/>
      <c r="GI3" s="281"/>
      <c r="GJ3" s="281"/>
      <c r="GK3" s="281"/>
      <c r="GL3" s="281"/>
      <c r="GM3" s="281"/>
      <c r="GN3" s="281"/>
      <c r="GO3" s="281"/>
      <c r="GP3" s="281"/>
      <c r="GQ3" s="280"/>
      <c r="GR3" s="281"/>
      <c r="GS3" s="281"/>
      <c r="GT3" s="281"/>
      <c r="GU3" s="281"/>
      <c r="GV3" s="281"/>
      <c r="GW3" s="281"/>
      <c r="GX3" s="281"/>
      <c r="GY3" s="281"/>
      <c r="GZ3" s="281"/>
      <c r="HA3" s="281"/>
      <c r="HB3" s="280"/>
      <c r="HC3" s="281"/>
      <c r="HD3" s="281"/>
      <c r="HE3" s="281"/>
      <c r="HF3" s="281"/>
      <c r="HG3" s="281"/>
      <c r="HH3" s="281"/>
      <c r="HI3" s="281"/>
      <c r="HJ3" s="281"/>
      <c r="HK3" s="281"/>
      <c r="HL3" s="281"/>
      <c r="HM3" s="280"/>
      <c r="HN3" s="281"/>
      <c r="HO3" s="281"/>
      <c r="HP3" s="281"/>
      <c r="HQ3" s="281"/>
      <c r="HR3" s="281"/>
      <c r="HS3" s="281"/>
      <c r="HT3" s="281"/>
      <c r="HU3" s="281"/>
      <c r="HV3" s="281"/>
      <c r="HW3" s="281"/>
      <c r="HX3" s="280"/>
      <c r="HY3" s="281"/>
      <c r="HZ3" s="281"/>
      <c r="IA3" s="281"/>
      <c r="IB3" s="281"/>
      <c r="IC3" s="281"/>
      <c r="ID3" s="281"/>
      <c r="IE3" s="281"/>
      <c r="IF3" s="281"/>
      <c r="IG3" s="281"/>
      <c r="IH3" s="281"/>
      <c r="II3" s="280"/>
      <c r="IJ3" s="281"/>
      <c r="IK3" s="281"/>
      <c r="IL3" s="281"/>
      <c r="IM3" s="281"/>
      <c r="IN3" s="281"/>
      <c r="IO3" s="281"/>
      <c r="IP3" s="281"/>
      <c r="IQ3" s="281"/>
      <c r="IR3" s="281"/>
      <c r="IS3" s="281"/>
      <c r="IT3" s="280"/>
      <c r="IU3" s="281"/>
      <c r="IV3" s="281"/>
    </row>
    <row r="4" spans="1:256" ht="18" customHeight="1">
      <c r="A4" s="280" t="s">
        <v>125</v>
      </c>
      <c r="B4" s="281"/>
      <c r="C4" s="281"/>
      <c r="D4" s="281"/>
      <c r="E4" s="281"/>
      <c r="F4" s="281"/>
      <c r="G4" s="281"/>
      <c r="H4" s="281"/>
      <c r="I4" s="281"/>
      <c r="J4" s="281"/>
      <c r="K4" s="281"/>
      <c r="L4" s="280"/>
      <c r="M4" s="281"/>
      <c r="N4" s="281"/>
      <c r="O4" s="281"/>
      <c r="P4" s="281"/>
      <c r="Q4" s="281"/>
      <c r="R4" s="281"/>
      <c r="S4" s="281"/>
      <c r="T4" s="281"/>
      <c r="U4" s="281"/>
      <c r="V4" s="281"/>
      <c r="W4" s="280"/>
      <c r="X4" s="281"/>
      <c r="Y4" s="281"/>
      <c r="Z4" s="281"/>
      <c r="AA4" s="281"/>
      <c r="AB4" s="281"/>
      <c r="AC4" s="281"/>
      <c r="AD4" s="281"/>
      <c r="AE4" s="281"/>
      <c r="AF4" s="281"/>
      <c r="AG4" s="281"/>
      <c r="AH4" s="280"/>
      <c r="AI4" s="281"/>
      <c r="AJ4" s="281"/>
      <c r="AK4" s="281"/>
      <c r="AL4" s="281"/>
      <c r="AM4" s="281"/>
      <c r="AN4" s="281"/>
      <c r="AO4" s="281"/>
      <c r="AP4" s="281"/>
      <c r="AQ4" s="281"/>
      <c r="AR4" s="281"/>
      <c r="AS4" s="280"/>
      <c r="AT4" s="281"/>
      <c r="AU4" s="281"/>
      <c r="AV4" s="281"/>
      <c r="AW4" s="281"/>
      <c r="AX4" s="281"/>
      <c r="AY4" s="281"/>
      <c r="AZ4" s="281"/>
      <c r="BA4" s="281"/>
      <c r="BB4" s="281"/>
      <c r="BC4" s="281"/>
      <c r="BD4" s="280"/>
      <c r="BE4" s="281"/>
      <c r="BF4" s="281"/>
      <c r="BG4" s="281"/>
      <c r="BH4" s="281"/>
      <c r="BI4" s="281"/>
      <c r="BJ4" s="281"/>
      <c r="BK4" s="281"/>
      <c r="BL4" s="281"/>
      <c r="BM4" s="281"/>
      <c r="BN4" s="281"/>
      <c r="BO4" s="280"/>
      <c r="BP4" s="281"/>
      <c r="BQ4" s="281"/>
      <c r="BR4" s="281"/>
      <c r="BS4" s="281"/>
      <c r="BT4" s="281"/>
      <c r="BU4" s="281"/>
      <c r="BV4" s="281"/>
      <c r="BW4" s="281"/>
      <c r="BX4" s="281"/>
      <c r="BY4" s="281"/>
      <c r="BZ4" s="280"/>
      <c r="CA4" s="281"/>
      <c r="CB4" s="281"/>
      <c r="CC4" s="281"/>
      <c r="CD4" s="281"/>
      <c r="CE4" s="281"/>
      <c r="CF4" s="281"/>
      <c r="CG4" s="281"/>
      <c r="CH4" s="281"/>
      <c r="CI4" s="281"/>
      <c r="CJ4" s="281"/>
      <c r="CK4" s="280"/>
      <c r="CL4" s="281"/>
      <c r="CM4" s="281"/>
      <c r="CN4" s="281"/>
      <c r="CO4" s="281"/>
      <c r="CP4" s="281"/>
      <c r="CQ4" s="281"/>
      <c r="CR4" s="281"/>
      <c r="CS4" s="281"/>
      <c r="CT4" s="281"/>
      <c r="CU4" s="281"/>
      <c r="CV4" s="280"/>
      <c r="CW4" s="281"/>
      <c r="CX4" s="281"/>
      <c r="CY4" s="281"/>
      <c r="CZ4" s="281"/>
      <c r="DA4" s="281"/>
      <c r="DB4" s="281"/>
      <c r="DC4" s="281"/>
      <c r="DD4" s="281"/>
      <c r="DE4" s="281"/>
      <c r="DF4" s="281"/>
      <c r="DG4" s="280"/>
      <c r="DH4" s="281"/>
      <c r="DI4" s="281"/>
      <c r="DJ4" s="281"/>
      <c r="DK4" s="281"/>
      <c r="DL4" s="281"/>
      <c r="DM4" s="281"/>
      <c r="DN4" s="281"/>
      <c r="DO4" s="281"/>
      <c r="DP4" s="281"/>
      <c r="DQ4" s="281"/>
      <c r="DR4" s="280"/>
      <c r="DS4" s="281"/>
      <c r="DT4" s="281"/>
      <c r="DU4" s="281"/>
      <c r="DV4" s="281"/>
      <c r="DW4" s="281"/>
      <c r="DX4" s="281"/>
      <c r="DY4" s="281"/>
      <c r="DZ4" s="281"/>
      <c r="EA4" s="281"/>
      <c r="EB4" s="281"/>
      <c r="EC4" s="280"/>
      <c r="ED4" s="281"/>
      <c r="EE4" s="281"/>
      <c r="EF4" s="281"/>
      <c r="EG4" s="281"/>
      <c r="EH4" s="281"/>
      <c r="EI4" s="281"/>
      <c r="EJ4" s="281"/>
      <c r="EK4" s="281"/>
      <c r="EL4" s="281"/>
      <c r="EM4" s="281"/>
      <c r="EN4" s="280"/>
      <c r="EO4" s="281"/>
      <c r="EP4" s="281"/>
      <c r="EQ4" s="281"/>
      <c r="ER4" s="281"/>
      <c r="ES4" s="281"/>
      <c r="ET4" s="281"/>
      <c r="EU4" s="281"/>
      <c r="EV4" s="281"/>
      <c r="EW4" s="281"/>
      <c r="EX4" s="281"/>
      <c r="EY4" s="280"/>
      <c r="EZ4" s="281"/>
      <c r="FA4" s="281"/>
      <c r="FB4" s="281"/>
      <c r="FC4" s="281"/>
      <c r="FD4" s="281"/>
      <c r="FE4" s="281"/>
      <c r="FF4" s="281"/>
      <c r="FG4" s="281"/>
      <c r="FH4" s="281"/>
      <c r="FI4" s="281"/>
      <c r="FJ4" s="280"/>
      <c r="FK4" s="281"/>
      <c r="FL4" s="281"/>
      <c r="FM4" s="281"/>
      <c r="FN4" s="281"/>
      <c r="FO4" s="281"/>
      <c r="FP4" s="281"/>
      <c r="FQ4" s="281"/>
      <c r="FR4" s="281"/>
      <c r="FS4" s="281"/>
      <c r="FT4" s="281"/>
      <c r="FU4" s="280"/>
      <c r="FV4" s="281"/>
      <c r="FW4" s="281"/>
      <c r="FX4" s="281"/>
      <c r="FY4" s="281"/>
      <c r="FZ4" s="281"/>
      <c r="GA4" s="281"/>
      <c r="GB4" s="281"/>
      <c r="GC4" s="281"/>
      <c r="GD4" s="281"/>
      <c r="GE4" s="281"/>
      <c r="GF4" s="280"/>
      <c r="GG4" s="281"/>
      <c r="GH4" s="281"/>
      <c r="GI4" s="281"/>
      <c r="GJ4" s="281"/>
      <c r="GK4" s="281"/>
      <c r="GL4" s="281"/>
      <c r="GM4" s="281"/>
      <c r="GN4" s="281"/>
      <c r="GO4" s="281"/>
      <c r="GP4" s="281"/>
      <c r="GQ4" s="280"/>
      <c r="GR4" s="281"/>
      <c r="GS4" s="281"/>
      <c r="GT4" s="281"/>
      <c r="GU4" s="281"/>
      <c r="GV4" s="281"/>
      <c r="GW4" s="281"/>
      <c r="GX4" s="281"/>
      <c r="GY4" s="281"/>
      <c r="GZ4" s="281"/>
      <c r="HA4" s="281"/>
      <c r="HB4" s="280"/>
      <c r="HC4" s="281"/>
      <c r="HD4" s="281"/>
      <c r="HE4" s="281"/>
      <c r="HF4" s="281"/>
      <c r="HG4" s="281"/>
      <c r="HH4" s="281"/>
      <c r="HI4" s="281"/>
      <c r="HJ4" s="281"/>
      <c r="HK4" s="281"/>
      <c r="HL4" s="281"/>
      <c r="HM4" s="280"/>
      <c r="HN4" s="281"/>
      <c r="HO4" s="281"/>
      <c r="HP4" s="281"/>
      <c r="HQ4" s="281"/>
      <c r="HR4" s="281"/>
      <c r="HS4" s="281"/>
      <c r="HT4" s="281"/>
      <c r="HU4" s="281"/>
      <c r="HV4" s="281"/>
      <c r="HW4" s="281"/>
      <c r="HX4" s="280"/>
      <c r="HY4" s="281"/>
      <c r="HZ4" s="281"/>
      <c r="IA4" s="281"/>
      <c r="IB4" s="281"/>
      <c r="IC4" s="281"/>
      <c r="ID4" s="281"/>
      <c r="IE4" s="281"/>
      <c r="IF4" s="281"/>
      <c r="IG4" s="281"/>
      <c r="IH4" s="281"/>
      <c r="II4" s="280"/>
      <c r="IJ4" s="281"/>
      <c r="IK4" s="281"/>
      <c r="IL4" s="281"/>
      <c r="IM4" s="281"/>
      <c r="IN4" s="281"/>
      <c r="IO4" s="281"/>
      <c r="IP4" s="281"/>
      <c r="IQ4" s="281"/>
      <c r="IR4" s="281"/>
      <c r="IS4" s="281"/>
      <c r="IT4" s="280"/>
      <c r="IU4" s="281"/>
      <c r="IV4" s="281"/>
    </row>
    <row r="5" spans="1:256" ht="18" customHeight="1">
      <c r="A5" s="280" t="s">
        <v>126</v>
      </c>
      <c r="B5" s="281"/>
      <c r="C5" s="281"/>
      <c r="D5" s="281"/>
      <c r="E5" s="281"/>
      <c r="F5" s="281"/>
      <c r="G5" s="281"/>
      <c r="H5" s="281"/>
      <c r="I5" s="281"/>
      <c r="J5" s="281"/>
      <c r="K5" s="281"/>
      <c r="L5" s="280"/>
      <c r="M5" s="281"/>
      <c r="N5" s="281"/>
      <c r="O5" s="281"/>
      <c r="P5" s="281"/>
      <c r="Q5" s="281"/>
      <c r="R5" s="281"/>
      <c r="S5" s="281"/>
      <c r="T5" s="281"/>
      <c r="U5" s="281"/>
      <c r="V5" s="281"/>
      <c r="W5" s="280"/>
      <c r="X5" s="281"/>
      <c r="Y5" s="281"/>
      <c r="Z5" s="281"/>
      <c r="AA5" s="281"/>
      <c r="AB5" s="281"/>
      <c r="AC5" s="281"/>
      <c r="AD5" s="281"/>
      <c r="AE5" s="281"/>
      <c r="AF5" s="281"/>
      <c r="AG5" s="281"/>
      <c r="AH5" s="280"/>
      <c r="AI5" s="281"/>
      <c r="AJ5" s="281"/>
      <c r="AK5" s="281"/>
      <c r="AL5" s="281"/>
      <c r="AM5" s="281"/>
      <c r="AN5" s="281"/>
      <c r="AO5" s="281"/>
      <c r="AP5" s="281"/>
      <c r="AQ5" s="281"/>
      <c r="AR5" s="281"/>
      <c r="AS5" s="280"/>
      <c r="AT5" s="281"/>
      <c r="AU5" s="281"/>
      <c r="AV5" s="281"/>
      <c r="AW5" s="281"/>
      <c r="AX5" s="281"/>
      <c r="AY5" s="281"/>
      <c r="AZ5" s="281"/>
      <c r="BA5" s="281"/>
      <c r="BB5" s="281"/>
      <c r="BC5" s="281"/>
      <c r="BD5" s="280"/>
      <c r="BE5" s="281"/>
      <c r="BF5" s="281"/>
      <c r="BG5" s="281"/>
      <c r="BH5" s="281"/>
      <c r="BI5" s="281"/>
      <c r="BJ5" s="281"/>
      <c r="BK5" s="281"/>
      <c r="BL5" s="281"/>
      <c r="BM5" s="281"/>
      <c r="BN5" s="281"/>
      <c r="BO5" s="280"/>
      <c r="BP5" s="281"/>
      <c r="BQ5" s="281"/>
      <c r="BR5" s="281"/>
      <c r="BS5" s="281"/>
      <c r="BT5" s="281"/>
      <c r="BU5" s="281"/>
      <c r="BV5" s="281"/>
      <c r="BW5" s="281"/>
      <c r="BX5" s="281"/>
      <c r="BY5" s="281"/>
      <c r="BZ5" s="280"/>
      <c r="CA5" s="281"/>
      <c r="CB5" s="281"/>
      <c r="CC5" s="281"/>
      <c r="CD5" s="281"/>
      <c r="CE5" s="281"/>
      <c r="CF5" s="281"/>
      <c r="CG5" s="281"/>
      <c r="CH5" s="281"/>
      <c r="CI5" s="281"/>
      <c r="CJ5" s="281"/>
      <c r="CK5" s="280"/>
      <c r="CL5" s="281"/>
      <c r="CM5" s="281"/>
      <c r="CN5" s="281"/>
      <c r="CO5" s="281"/>
      <c r="CP5" s="281"/>
      <c r="CQ5" s="281"/>
      <c r="CR5" s="281"/>
      <c r="CS5" s="281"/>
      <c r="CT5" s="281"/>
      <c r="CU5" s="281"/>
      <c r="CV5" s="280"/>
      <c r="CW5" s="281"/>
      <c r="CX5" s="281"/>
      <c r="CY5" s="281"/>
      <c r="CZ5" s="281"/>
      <c r="DA5" s="281"/>
      <c r="DB5" s="281"/>
      <c r="DC5" s="281"/>
      <c r="DD5" s="281"/>
      <c r="DE5" s="281"/>
      <c r="DF5" s="281"/>
      <c r="DG5" s="280"/>
      <c r="DH5" s="281"/>
      <c r="DI5" s="281"/>
      <c r="DJ5" s="281"/>
      <c r="DK5" s="281"/>
      <c r="DL5" s="281"/>
      <c r="DM5" s="281"/>
      <c r="DN5" s="281"/>
      <c r="DO5" s="281"/>
      <c r="DP5" s="281"/>
      <c r="DQ5" s="281"/>
      <c r="DR5" s="280"/>
      <c r="DS5" s="281"/>
      <c r="DT5" s="281"/>
      <c r="DU5" s="281"/>
      <c r="DV5" s="281"/>
      <c r="DW5" s="281"/>
      <c r="DX5" s="281"/>
      <c r="DY5" s="281"/>
      <c r="DZ5" s="281"/>
      <c r="EA5" s="281"/>
      <c r="EB5" s="281"/>
      <c r="EC5" s="280"/>
      <c r="ED5" s="281"/>
      <c r="EE5" s="281"/>
      <c r="EF5" s="281"/>
      <c r="EG5" s="281"/>
      <c r="EH5" s="281"/>
      <c r="EI5" s="281"/>
      <c r="EJ5" s="281"/>
      <c r="EK5" s="281"/>
      <c r="EL5" s="281"/>
      <c r="EM5" s="281"/>
      <c r="EN5" s="280"/>
      <c r="EO5" s="281"/>
      <c r="EP5" s="281"/>
      <c r="EQ5" s="281"/>
      <c r="ER5" s="281"/>
      <c r="ES5" s="281"/>
      <c r="ET5" s="281"/>
      <c r="EU5" s="281"/>
      <c r="EV5" s="281"/>
      <c r="EW5" s="281"/>
      <c r="EX5" s="281"/>
      <c r="EY5" s="280"/>
      <c r="EZ5" s="281"/>
      <c r="FA5" s="281"/>
      <c r="FB5" s="281"/>
      <c r="FC5" s="281"/>
      <c r="FD5" s="281"/>
      <c r="FE5" s="281"/>
      <c r="FF5" s="281"/>
      <c r="FG5" s="281"/>
      <c r="FH5" s="281"/>
      <c r="FI5" s="281"/>
      <c r="FJ5" s="280"/>
      <c r="FK5" s="281"/>
      <c r="FL5" s="281"/>
      <c r="FM5" s="281"/>
      <c r="FN5" s="281"/>
      <c r="FO5" s="281"/>
      <c r="FP5" s="281"/>
      <c r="FQ5" s="281"/>
      <c r="FR5" s="281"/>
      <c r="FS5" s="281"/>
      <c r="FT5" s="281"/>
      <c r="FU5" s="280"/>
      <c r="FV5" s="281"/>
      <c r="FW5" s="281"/>
      <c r="FX5" s="281"/>
      <c r="FY5" s="281"/>
      <c r="FZ5" s="281"/>
      <c r="GA5" s="281"/>
      <c r="GB5" s="281"/>
      <c r="GC5" s="281"/>
      <c r="GD5" s="281"/>
      <c r="GE5" s="281"/>
      <c r="GF5" s="280"/>
      <c r="GG5" s="281"/>
      <c r="GH5" s="281"/>
      <c r="GI5" s="281"/>
      <c r="GJ5" s="281"/>
      <c r="GK5" s="281"/>
      <c r="GL5" s="281"/>
      <c r="GM5" s="281"/>
      <c r="GN5" s="281"/>
      <c r="GO5" s="281"/>
      <c r="GP5" s="281"/>
      <c r="GQ5" s="280"/>
      <c r="GR5" s="281"/>
      <c r="GS5" s="281"/>
      <c r="GT5" s="281"/>
      <c r="GU5" s="281"/>
      <c r="GV5" s="281"/>
      <c r="GW5" s="281"/>
      <c r="GX5" s="281"/>
      <c r="GY5" s="281"/>
      <c r="GZ5" s="281"/>
      <c r="HA5" s="281"/>
      <c r="HB5" s="280"/>
      <c r="HC5" s="281"/>
      <c r="HD5" s="281"/>
      <c r="HE5" s="281"/>
      <c r="HF5" s="281"/>
      <c r="HG5" s="281"/>
      <c r="HH5" s="281"/>
      <c r="HI5" s="281"/>
      <c r="HJ5" s="281"/>
      <c r="HK5" s="281"/>
      <c r="HL5" s="281"/>
      <c r="HM5" s="280"/>
      <c r="HN5" s="281"/>
      <c r="HO5" s="281"/>
      <c r="HP5" s="281"/>
      <c r="HQ5" s="281"/>
      <c r="HR5" s="281"/>
      <c r="HS5" s="281"/>
      <c r="HT5" s="281"/>
      <c r="HU5" s="281"/>
      <c r="HV5" s="281"/>
      <c r="HW5" s="281"/>
      <c r="HX5" s="280"/>
      <c r="HY5" s="281"/>
      <c r="HZ5" s="281"/>
      <c r="IA5" s="281"/>
      <c r="IB5" s="281"/>
      <c r="IC5" s="281"/>
      <c r="ID5" s="281"/>
      <c r="IE5" s="281"/>
      <c r="IF5" s="281"/>
      <c r="IG5" s="281"/>
      <c r="IH5" s="281"/>
      <c r="II5" s="280"/>
      <c r="IJ5" s="281"/>
      <c r="IK5" s="281"/>
      <c r="IL5" s="281"/>
      <c r="IM5" s="281"/>
      <c r="IN5" s="281"/>
      <c r="IO5" s="281"/>
      <c r="IP5" s="281"/>
      <c r="IQ5" s="281"/>
      <c r="IR5" s="281"/>
      <c r="IS5" s="281"/>
      <c r="IT5" s="280"/>
      <c r="IU5" s="281"/>
      <c r="IV5" s="281"/>
    </row>
    <row r="6" spans="1:256" ht="18" customHeight="1">
      <c r="A6" s="280" t="s">
        <v>89</v>
      </c>
      <c r="B6" s="281"/>
      <c r="C6" s="281"/>
      <c r="D6" s="281"/>
      <c r="E6" s="281"/>
      <c r="F6" s="281"/>
      <c r="G6" s="281"/>
      <c r="H6" s="281"/>
      <c r="I6" s="281"/>
      <c r="J6" s="281"/>
      <c r="K6" s="281"/>
      <c r="L6" s="280"/>
      <c r="M6" s="281"/>
      <c r="N6" s="281"/>
      <c r="O6" s="281"/>
      <c r="P6" s="281"/>
      <c r="Q6" s="281"/>
      <c r="R6" s="281"/>
      <c r="S6" s="281"/>
      <c r="T6" s="281"/>
      <c r="U6" s="281"/>
      <c r="V6" s="281"/>
      <c r="W6" s="280"/>
      <c r="X6" s="281"/>
      <c r="Y6" s="281"/>
      <c r="Z6" s="281"/>
      <c r="AA6" s="281"/>
      <c r="AB6" s="281"/>
      <c r="AC6" s="281"/>
      <c r="AD6" s="281"/>
      <c r="AE6" s="281"/>
      <c r="AF6" s="281"/>
      <c r="AG6" s="281"/>
      <c r="AH6" s="280"/>
      <c r="AI6" s="281"/>
      <c r="AJ6" s="281"/>
      <c r="AK6" s="281"/>
      <c r="AL6" s="281"/>
      <c r="AM6" s="281"/>
      <c r="AN6" s="281"/>
      <c r="AO6" s="281"/>
      <c r="AP6" s="281"/>
      <c r="AQ6" s="281"/>
      <c r="AR6" s="281"/>
      <c r="AS6" s="280"/>
      <c r="AT6" s="281"/>
      <c r="AU6" s="281"/>
      <c r="AV6" s="281"/>
      <c r="AW6" s="281"/>
      <c r="AX6" s="281"/>
      <c r="AY6" s="281"/>
      <c r="AZ6" s="281"/>
      <c r="BA6" s="281"/>
      <c r="BB6" s="281"/>
      <c r="BC6" s="281"/>
      <c r="BD6" s="280"/>
      <c r="BE6" s="281"/>
      <c r="BF6" s="281"/>
      <c r="BG6" s="281"/>
      <c r="BH6" s="281"/>
      <c r="BI6" s="281"/>
      <c r="BJ6" s="281"/>
      <c r="BK6" s="281"/>
      <c r="BL6" s="281"/>
      <c r="BM6" s="281"/>
      <c r="BN6" s="281"/>
      <c r="BO6" s="280"/>
      <c r="BP6" s="281"/>
      <c r="BQ6" s="281"/>
      <c r="BR6" s="281"/>
      <c r="BS6" s="281"/>
      <c r="BT6" s="281"/>
      <c r="BU6" s="281"/>
      <c r="BV6" s="281"/>
      <c r="BW6" s="281"/>
      <c r="BX6" s="281"/>
      <c r="BY6" s="281"/>
      <c r="BZ6" s="280"/>
      <c r="CA6" s="281"/>
      <c r="CB6" s="281"/>
      <c r="CC6" s="281"/>
      <c r="CD6" s="281"/>
      <c r="CE6" s="281"/>
      <c r="CF6" s="281"/>
      <c r="CG6" s="281"/>
      <c r="CH6" s="281"/>
      <c r="CI6" s="281"/>
      <c r="CJ6" s="281"/>
      <c r="CK6" s="280"/>
      <c r="CL6" s="281"/>
      <c r="CM6" s="281"/>
      <c r="CN6" s="281"/>
      <c r="CO6" s="281"/>
      <c r="CP6" s="281"/>
      <c r="CQ6" s="281"/>
      <c r="CR6" s="281"/>
      <c r="CS6" s="281"/>
      <c r="CT6" s="281"/>
      <c r="CU6" s="281"/>
      <c r="CV6" s="280"/>
      <c r="CW6" s="281"/>
      <c r="CX6" s="281"/>
      <c r="CY6" s="281"/>
      <c r="CZ6" s="281"/>
      <c r="DA6" s="281"/>
      <c r="DB6" s="281"/>
      <c r="DC6" s="281"/>
      <c r="DD6" s="281"/>
      <c r="DE6" s="281"/>
      <c r="DF6" s="281"/>
      <c r="DG6" s="280"/>
      <c r="DH6" s="281"/>
      <c r="DI6" s="281"/>
      <c r="DJ6" s="281"/>
      <c r="DK6" s="281"/>
      <c r="DL6" s="281"/>
      <c r="DM6" s="281"/>
      <c r="DN6" s="281"/>
      <c r="DO6" s="281"/>
      <c r="DP6" s="281"/>
      <c r="DQ6" s="281"/>
      <c r="DR6" s="280"/>
      <c r="DS6" s="281"/>
      <c r="DT6" s="281"/>
      <c r="DU6" s="281"/>
      <c r="DV6" s="281"/>
      <c r="DW6" s="281"/>
      <c r="DX6" s="281"/>
      <c r="DY6" s="281"/>
      <c r="DZ6" s="281"/>
      <c r="EA6" s="281"/>
      <c r="EB6" s="281"/>
      <c r="EC6" s="280"/>
      <c r="ED6" s="281"/>
      <c r="EE6" s="281"/>
      <c r="EF6" s="281"/>
      <c r="EG6" s="281"/>
      <c r="EH6" s="281"/>
      <c r="EI6" s="281"/>
      <c r="EJ6" s="281"/>
      <c r="EK6" s="281"/>
      <c r="EL6" s="281"/>
      <c r="EM6" s="281"/>
      <c r="EN6" s="280"/>
      <c r="EO6" s="281"/>
      <c r="EP6" s="281"/>
      <c r="EQ6" s="281"/>
      <c r="ER6" s="281"/>
      <c r="ES6" s="281"/>
      <c r="ET6" s="281"/>
      <c r="EU6" s="281"/>
      <c r="EV6" s="281"/>
      <c r="EW6" s="281"/>
      <c r="EX6" s="281"/>
      <c r="EY6" s="280"/>
      <c r="EZ6" s="281"/>
      <c r="FA6" s="281"/>
      <c r="FB6" s="281"/>
      <c r="FC6" s="281"/>
      <c r="FD6" s="281"/>
      <c r="FE6" s="281"/>
      <c r="FF6" s="281"/>
      <c r="FG6" s="281"/>
      <c r="FH6" s="281"/>
      <c r="FI6" s="281"/>
      <c r="FJ6" s="280"/>
      <c r="FK6" s="281"/>
      <c r="FL6" s="281"/>
      <c r="FM6" s="281"/>
      <c r="FN6" s="281"/>
      <c r="FO6" s="281"/>
      <c r="FP6" s="281"/>
      <c r="FQ6" s="281"/>
      <c r="FR6" s="281"/>
      <c r="FS6" s="281"/>
      <c r="FT6" s="281"/>
      <c r="FU6" s="280"/>
      <c r="FV6" s="281"/>
      <c r="FW6" s="281"/>
      <c r="FX6" s="281"/>
      <c r="FY6" s="281"/>
      <c r="FZ6" s="281"/>
      <c r="GA6" s="281"/>
      <c r="GB6" s="281"/>
      <c r="GC6" s="281"/>
      <c r="GD6" s="281"/>
      <c r="GE6" s="281"/>
      <c r="GF6" s="280"/>
      <c r="GG6" s="281"/>
      <c r="GH6" s="281"/>
      <c r="GI6" s="281"/>
      <c r="GJ6" s="281"/>
      <c r="GK6" s="281"/>
      <c r="GL6" s="281"/>
      <c r="GM6" s="281"/>
      <c r="GN6" s="281"/>
      <c r="GO6" s="281"/>
      <c r="GP6" s="281"/>
      <c r="GQ6" s="280"/>
      <c r="GR6" s="281"/>
      <c r="GS6" s="281"/>
      <c r="GT6" s="281"/>
      <c r="GU6" s="281"/>
      <c r="GV6" s="281"/>
      <c r="GW6" s="281"/>
      <c r="GX6" s="281"/>
      <c r="GY6" s="281"/>
      <c r="GZ6" s="281"/>
      <c r="HA6" s="281"/>
      <c r="HB6" s="280"/>
      <c r="HC6" s="281"/>
      <c r="HD6" s="281"/>
      <c r="HE6" s="281"/>
      <c r="HF6" s="281"/>
      <c r="HG6" s="281"/>
      <c r="HH6" s="281"/>
      <c r="HI6" s="281"/>
      <c r="HJ6" s="281"/>
      <c r="HK6" s="281"/>
      <c r="HL6" s="281"/>
      <c r="HM6" s="280"/>
      <c r="HN6" s="281"/>
      <c r="HO6" s="281"/>
      <c r="HP6" s="281"/>
      <c r="HQ6" s="281"/>
      <c r="HR6" s="281"/>
      <c r="HS6" s="281"/>
      <c r="HT6" s="281"/>
      <c r="HU6" s="281"/>
      <c r="HV6" s="281"/>
      <c r="HW6" s="281"/>
      <c r="HX6" s="280"/>
      <c r="HY6" s="281"/>
      <c r="HZ6" s="281"/>
      <c r="IA6" s="281"/>
      <c r="IB6" s="281"/>
      <c r="IC6" s="281"/>
      <c r="ID6" s="281"/>
      <c r="IE6" s="281"/>
      <c r="IF6" s="281"/>
      <c r="IG6" s="281"/>
      <c r="IH6" s="281"/>
      <c r="II6" s="280"/>
      <c r="IJ6" s="281"/>
      <c r="IK6" s="281"/>
      <c r="IL6" s="281"/>
      <c r="IM6" s="281"/>
      <c r="IN6" s="281"/>
      <c r="IO6" s="281"/>
      <c r="IP6" s="281"/>
      <c r="IQ6" s="281"/>
      <c r="IR6" s="281"/>
      <c r="IS6" s="281"/>
      <c r="IT6" s="280"/>
      <c r="IU6" s="281"/>
      <c r="IV6" s="281"/>
    </row>
    <row r="7" spans="1:256" ht="12" customHeight="1">
      <c r="A7" s="10"/>
      <c r="B7" s="10"/>
      <c r="C7" s="10"/>
      <c r="D7" s="10"/>
      <c r="E7" s="10"/>
      <c r="F7" s="10"/>
      <c r="G7" s="10"/>
      <c r="H7" s="10"/>
      <c r="I7" s="10"/>
      <c r="J7" s="10"/>
      <c r="K7" s="3"/>
    </row>
    <row r="8" spans="1:256" s="19" customFormat="1" ht="26.25" customHeight="1">
      <c r="A8" s="290" t="s">
        <v>109</v>
      </c>
      <c r="B8" s="302"/>
      <c r="C8" s="302"/>
      <c r="D8" s="303"/>
      <c r="E8" s="39">
        <f>'Sec I i (1)'!C5</f>
        <v>0</v>
      </c>
      <c r="F8" s="40"/>
      <c r="G8" s="304"/>
      <c r="H8" s="304"/>
      <c r="I8" s="304"/>
      <c r="J8" s="304"/>
      <c r="K8" s="305"/>
      <c r="L8" s="5"/>
      <c r="M8" s="5"/>
      <c r="N8" s="5"/>
      <c r="O8" s="5"/>
      <c r="P8" s="5"/>
    </row>
    <row r="9" spans="1:256" s="19" customFormat="1" ht="6" customHeight="1">
      <c r="A9" s="295"/>
      <c r="B9" s="306"/>
      <c r="C9" s="306"/>
      <c r="D9" s="286"/>
      <c r="E9" s="287"/>
      <c r="F9" s="288"/>
      <c r="G9" s="288"/>
      <c r="H9" s="288"/>
      <c r="I9" s="288"/>
      <c r="J9" s="288"/>
      <c r="K9" s="289"/>
      <c r="L9" s="5"/>
      <c r="M9" s="5"/>
      <c r="N9" s="5"/>
      <c r="O9" s="5"/>
      <c r="P9" s="5"/>
    </row>
    <row r="10" spans="1:256" s="19" customFormat="1" ht="57" customHeight="1">
      <c r="A10" s="295" t="s">
        <v>110</v>
      </c>
      <c r="B10" s="285"/>
      <c r="C10" s="285"/>
      <c r="D10" s="286"/>
      <c r="E10" s="307">
        <f>'Sec I i (1)'!C7</f>
        <v>0</v>
      </c>
      <c r="F10" s="308"/>
      <c r="G10" s="308"/>
      <c r="H10" s="308"/>
      <c r="I10" s="308"/>
      <c r="J10" s="309"/>
      <c r="K10" s="310"/>
      <c r="L10" s="5"/>
      <c r="M10" s="5"/>
      <c r="N10" s="5"/>
      <c r="O10" s="5"/>
      <c r="P10" s="5"/>
    </row>
    <row r="11" spans="1:256" s="19" customFormat="1" ht="6.75" customHeight="1">
      <c r="A11" s="284"/>
      <c r="B11" s="285"/>
      <c r="C11" s="285"/>
      <c r="D11" s="286"/>
      <c r="E11" s="287"/>
      <c r="F11" s="288"/>
      <c r="G11" s="288"/>
      <c r="H11" s="288"/>
      <c r="I11" s="288"/>
      <c r="J11" s="288"/>
      <c r="K11" s="289"/>
      <c r="L11" s="5"/>
      <c r="M11" s="5"/>
      <c r="N11" s="5"/>
      <c r="O11" s="5"/>
      <c r="P11" s="5"/>
    </row>
    <row r="12" spans="1:256" s="19" customFormat="1" ht="26.25" customHeight="1">
      <c r="A12" s="299" t="s">
        <v>111</v>
      </c>
      <c r="B12" s="311"/>
      <c r="C12" s="311"/>
      <c r="D12" s="312"/>
      <c r="E12" s="41">
        <f>Summary!D13</f>
        <v>0</v>
      </c>
      <c r="F12" s="85" t="s">
        <v>243</v>
      </c>
      <c r="G12" s="42">
        <f>Summary!H13</f>
        <v>0</v>
      </c>
      <c r="H12" s="313"/>
      <c r="I12" s="314"/>
      <c r="J12" s="314"/>
      <c r="K12" s="315"/>
      <c r="L12" s="5"/>
      <c r="M12" s="5"/>
      <c r="N12" s="5"/>
      <c r="O12" s="5"/>
      <c r="P12" s="5"/>
    </row>
    <row r="13" spans="1:256" ht="21" customHeight="1">
      <c r="A13" s="14" t="s">
        <v>39</v>
      </c>
      <c r="B13" s="316" t="s">
        <v>40</v>
      </c>
      <c r="C13" s="281"/>
      <c r="D13" s="281"/>
      <c r="E13" s="281"/>
      <c r="F13" s="281"/>
      <c r="G13" s="281"/>
      <c r="H13" s="281"/>
      <c r="I13" s="281"/>
      <c r="J13" s="281"/>
      <c r="K13" s="281"/>
    </row>
    <row r="14" spans="1:256" ht="21" customHeight="1">
      <c r="A14" s="14" t="s">
        <v>28</v>
      </c>
      <c r="B14" s="317" t="s">
        <v>29</v>
      </c>
      <c r="C14" s="300"/>
      <c r="D14" s="300"/>
      <c r="E14" s="300"/>
      <c r="F14" s="300"/>
      <c r="G14" s="300"/>
      <c r="H14" s="300"/>
      <c r="I14" s="300"/>
      <c r="J14" s="300"/>
      <c r="K14" s="300"/>
    </row>
    <row r="15" spans="1:256" s="19" customFormat="1" ht="37.5" customHeight="1">
      <c r="A15" s="318" t="s">
        <v>96</v>
      </c>
      <c r="B15" s="319"/>
      <c r="C15" s="319"/>
      <c r="D15" s="319"/>
      <c r="E15" s="319"/>
      <c r="F15" s="319"/>
      <c r="G15" s="319"/>
      <c r="H15" s="319"/>
      <c r="I15" s="320"/>
      <c r="J15" s="321" t="s">
        <v>97</v>
      </c>
      <c r="K15" s="320"/>
      <c r="L15" s="5"/>
      <c r="M15" s="5"/>
      <c r="N15" s="5"/>
      <c r="O15" s="5"/>
      <c r="P15" s="5"/>
    </row>
    <row r="16" spans="1:256" s="1" customFormat="1" ht="27" customHeight="1">
      <c r="A16" s="290" t="s">
        <v>98</v>
      </c>
      <c r="B16" s="291"/>
      <c r="C16" s="291"/>
      <c r="D16" s="291"/>
      <c r="E16" s="291"/>
      <c r="F16" s="291"/>
      <c r="G16" s="291"/>
      <c r="H16" s="291"/>
      <c r="I16" s="292"/>
      <c r="J16" s="293"/>
      <c r="K16" s="294"/>
      <c r="L16" s="11"/>
      <c r="M16" s="11"/>
      <c r="N16" s="11"/>
      <c r="O16" s="11"/>
      <c r="P16" s="11"/>
    </row>
    <row r="17" spans="1:16" s="1" customFormat="1" ht="27" customHeight="1">
      <c r="A17" s="295" t="s">
        <v>90</v>
      </c>
      <c r="B17" s="281"/>
      <c r="C17" s="281"/>
      <c r="D17" s="281"/>
      <c r="E17" s="281"/>
      <c r="F17" s="281"/>
      <c r="G17" s="281"/>
      <c r="H17" s="281"/>
      <c r="I17" s="296"/>
      <c r="J17" s="297"/>
      <c r="K17" s="298"/>
      <c r="L17" s="11"/>
      <c r="M17" s="11"/>
      <c r="N17" s="11"/>
      <c r="O17" s="11"/>
      <c r="P17" s="11"/>
    </row>
    <row r="18" spans="1:16" s="1" customFormat="1" ht="27" customHeight="1">
      <c r="A18" s="299" t="s">
        <v>91</v>
      </c>
      <c r="B18" s="300"/>
      <c r="C18" s="300"/>
      <c r="D18" s="300"/>
      <c r="E18" s="300"/>
      <c r="F18" s="300"/>
      <c r="G18" s="300"/>
      <c r="H18" s="300"/>
      <c r="I18" s="301"/>
      <c r="J18" s="297"/>
      <c r="K18" s="298"/>
      <c r="L18" s="11"/>
      <c r="M18" s="11"/>
      <c r="N18" s="11"/>
      <c r="O18" s="11"/>
      <c r="P18" s="11"/>
    </row>
    <row r="19" spans="1:16" s="19" customFormat="1" ht="18" customHeight="1">
      <c r="A19" s="325" t="s">
        <v>30</v>
      </c>
      <c r="B19" s="326"/>
      <c r="C19" s="326"/>
      <c r="D19" s="326"/>
      <c r="E19" s="326"/>
      <c r="F19" s="326"/>
      <c r="G19" s="326"/>
      <c r="H19" s="326"/>
      <c r="I19" s="326"/>
      <c r="J19" s="327">
        <f>SUM(J16:J18)</f>
        <v>0</v>
      </c>
      <c r="K19" s="328"/>
      <c r="L19" s="5"/>
      <c r="M19" s="5"/>
      <c r="N19" s="5"/>
      <c r="O19" s="5"/>
      <c r="P19" s="5"/>
    </row>
    <row r="20" spans="1:16" s="19" customFormat="1" ht="18" customHeight="1">
      <c r="A20" s="331" t="s">
        <v>31</v>
      </c>
      <c r="B20" s="332"/>
      <c r="C20" s="332"/>
      <c r="D20" s="332"/>
      <c r="E20" s="332"/>
      <c r="F20" s="332"/>
      <c r="G20" s="332"/>
      <c r="H20" s="332"/>
      <c r="I20" s="332"/>
      <c r="J20" s="329"/>
      <c r="K20" s="330"/>
      <c r="L20" s="5"/>
      <c r="M20" s="5"/>
      <c r="N20" s="5"/>
      <c r="O20" s="5"/>
      <c r="P20" s="5"/>
    </row>
    <row r="21" spans="1:16" ht="21.75" customHeight="1">
      <c r="A21" s="14" t="s">
        <v>41</v>
      </c>
      <c r="B21" s="333" t="s">
        <v>142</v>
      </c>
      <c r="C21" s="281"/>
      <c r="D21" s="281"/>
      <c r="E21" s="281"/>
      <c r="F21" s="281"/>
      <c r="G21" s="281"/>
      <c r="H21" s="281"/>
      <c r="I21" s="281"/>
      <c r="J21" s="281"/>
      <c r="K21" s="281"/>
    </row>
    <row r="22" spans="1:16" ht="21.75" customHeight="1">
      <c r="A22" s="14" t="s">
        <v>32</v>
      </c>
      <c r="B22" s="317" t="s">
        <v>33</v>
      </c>
      <c r="C22" s="300"/>
      <c r="D22" s="300"/>
      <c r="E22" s="300"/>
      <c r="F22" s="300"/>
      <c r="G22" s="300"/>
      <c r="H22" s="300"/>
      <c r="I22" s="300"/>
      <c r="J22" s="300"/>
      <c r="K22" s="300"/>
    </row>
    <row r="23" spans="1:16" s="19" customFormat="1" ht="39" customHeight="1">
      <c r="A23" s="334" t="s">
        <v>99</v>
      </c>
      <c r="B23" s="291"/>
      <c r="C23" s="291"/>
      <c r="D23" s="291"/>
      <c r="E23" s="291"/>
      <c r="F23" s="291"/>
      <c r="G23" s="291"/>
      <c r="H23" s="291"/>
      <c r="I23" s="292"/>
      <c r="J23" s="321" t="s">
        <v>100</v>
      </c>
      <c r="K23" s="320"/>
      <c r="L23" s="5"/>
      <c r="M23" s="5"/>
      <c r="N23" s="5"/>
      <c r="O23" s="5"/>
      <c r="P23" s="5"/>
    </row>
    <row r="24" spans="1:16" s="1" customFormat="1" ht="21.75" customHeight="1">
      <c r="A24" s="322" t="s">
        <v>92</v>
      </c>
      <c r="B24" s="291"/>
      <c r="C24" s="291"/>
      <c r="D24" s="291"/>
      <c r="E24" s="291"/>
      <c r="F24" s="291"/>
      <c r="G24" s="291"/>
      <c r="H24" s="291"/>
      <c r="I24" s="292"/>
      <c r="J24" s="293"/>
      <c r="K24" s="294"/>
      <c r="L24" s="11"/>
      <c r="M24" s="11"/>
      <c r="N24" s="11"/>
      <c r="O24" s="11"/>
      <c r="P24" s="11"/>
    </row>
    <row r="25" spans="1:16" s="1" customFormat="1" ht="21.75" customHeight="1">
      <c r="A25" s="323" t="s">
        <v>101</v>
      </c>
      <c r="B25" s="324"/>
      <c r="C25" s="324"/>
      <c r="D25" s="324"/>
      <c r="E25" s="324"/>
      <c r="F25" s="324"/>
      <c r="G25" s="324"/>
      <c r="H25" s="324"/>
      <c r="I25" s="296"/>
      <c r="J25" s="297"/>
      <c r="K25" s="298"/>
      <c r="L25" s="11"/>
      <c r="M25" s="11"/>
      <c r="N25" s="11"/>
      <c r="O25" s="11"/>
      <c r="P25" s="11"/>
    </row>
    <row r="26" spans="1:16" s="1" customFormat="1" ht="21.75" customHeight="1">
      <c r="A26" s="323" t="s">
        <v>141</v>
      </c>
      <c r="B26" s="324"/>
      <c r="C26" s="324"/>
      <c r="D26" s="324"/>
      <c r="E26" s="324"/>
      <c r="F26" s="324"/>
      <c r="G26" s="324"/>
      <c r="H26" s="324"/>
      <c r="I26" s="296"/>
      <c r="J26" s="297"/>
      <c r="K26" s="298"/>
      <c r="L26" s="11"/>
      <c r="M26" s="11"/>
      <c r="N26" s="11"/>
      <c r="O26" s="11"/>
      <c r="P26" s="11"/>
    </row>
    <row r="27" spans="1:16" s="1" customFormat="1" ht="21.75" customHeight="1">
      <c r="A27" s="323" t="s">
        <v>102</v>
      </c>
      <c r="B27" s="324"/>
      <c r="C27" s="324"/>
      <c r="D27" s="324"/>
      <c r="E27" s="324"/>
      <c r="F27" s="324"/>
      <c r="G27" s="324"/>
      <c r="H27" s="324"/>
      <c r="I27" s="296"/>
      <c r="J27" s="297"/>
      <c r="K27" s="298"/>
      <c r="L27" s="11"/>
      <c r="M27" s="11"/>
      <c r="N27" s="11"/>
      <c r="O27" s="11"/>
      <c r="P27" s="11"/>
    </row>
    <row r="28" spans="1:16" s="1" customFormat="1" ht="21.75" customHeight="1">
      <c r="A28" s="323" t="s">
        <v>108</v>
      </c>
      <c r="B28" s="342"/>
      <c r="C28" s="342"/>
      <c r="D28" s="342"/>
      <c r="E28" s="342"/>
      <c r="F28" s="342"/>
      <c r="G28" s="342"/>
      <c r="H28" s="342"/>
      <c r="I28" s="343"/>
      <c r="J28" s="297"/>
      <c r="K28" s="298"/>
      <c r="L28" s="11"/>
      <c r="M28" s="11"/>
      <c r="N28" s="11"/>
      <c r="O28" s="11"/>
      <c r="P28" s="11"/>
    </row>
    <row r="29" spans="1:16" s="1" customFormat="1" ht="21.75" customHeight="1">
      <c r="A29" s="344" t="s">
        <v>103</v>
      </c>
      <c r="B29" s="300"/>
      <c r="C29" s="300"/>
      <c r="D29" s="300"/>
      <c r="E29" s="300"/>
      <c r="F29" s="300"/>
      <c r="G29" s="300"/>
      <c r="H29" s="300"/>
      <c r="I29" s="301"/>
      <c r="J29" s="297"/>
      <c r="K29" s="298"/>
      <c r="L29" s="11"/>
      <c r="M29" s="11"/>
      <c r="N29" s="11"/>
      <c r="O29" s="11"/>
      <c r="P29" s="11"/>
    </row>
    <row r="30" spans="1:16" s="19" customFormat="1" ht="19.5" customHeight="1">
      <c r="A30" s="325" t="s">
        <v>104</v>
      </c>
      <c r="B30" s="326"/>
      <c r="C30" s="326"/>
      <c r="D30" s="326"/>
      <c r="E30" s="326"/>
      <c r="F30" s="326"/>
      <c r="G30" s="326"/>
      <c r="H30" s="326"/>
      <c r="I30" s="326"/>
      <c r="J30" s="327">
        <f>SUM(J24:J29)</f>
        <v>0</v>
      </c>
      <c r="K30" s="328"/>
      <c r="L30" s="5"/>
      <c r="M30" s="5"/>
      <c r="N30" s="5"/>
      <c r="O30" s="5"/>
      <c r="P30" s="5"/>
    </row>
    <row r="31" spans="1:16" s="19" customFormat="1" ht="19.5" customHeight="1">
      <c r="A31" s="325" t="s">
        <v>44</v>
      </c>
      <c r="B31" s="326"/>
      <c r="C31" s="326"/>
      <c r="D31" s="326"/>
      <c r="E31" s="326"/>
      <c r="F31" s="326"/>
      <c r="G31" s="326"/>
      <c r="H31" s="326"/>
      <c r="I31" s="326"/>
      <c r="J31" s="329"/>
      <c r="K31" s="330"/>
      <c r="L31" s="5"/>
      <c r="M31" s="5"/>
      <c r="N31" s="5"/>
      <c r="O31" s="5"/>
      <c r="P31" s="5"/>
    </row>
    <row r="32" spans="1:16" s="19" customFormat="1" ht="19.5" customHeight="1">
      <c r="A32" s="335" t="s">
        <v>105</v>
      </c>
      <c r="B32" s="336"/>
      <c r="C32" s="336"/>
      <c r="D32" s="336"/>
      <c r="E32" s="336"/>
      <c r="F32" s="336"/>
      <c r="G32" s="336"/>
      <c r="H32" s="336"/>
      <c r="I32" s="336"/>
      <c r="J32" s="337"/>
      <c r="K32" s="324"/>
      <c r="L32" s="5"/>
      <c r="M32" s="5"/>
      <c r="N32" s="5"/>
      <c r="O32" s="5"/>
      <c r="P32" s="5"/>
    </row>
    <row r="33" spans="1:16" s="19" customFormat="1" ht="19.5" customHeight="1" thickBot="1">
      <c r="A33" s="338" t="s">
        <v>93</v>
      </c>
      <c r="B33" s="339"/>
      <c r="C33" s="339"/>
      <c r="D33" s="339"/>
      <c r="E33" s="339"/>
      <c r="F33" s="339"/>
      <c r="G33" s="339"/>
      <c r="H33" s="339"/>
      <c r="I33" s="339"/>
      <c r="J33" s="340">
        <f>J19-J30</f>
        <v>0</v>
      </c>
      <c r="K33" s="341"/>
      <c r="L33" s="5"/>
      <c r="M33" s="5"/>
      <c r="N33" s="5"/>
      <c r="O33" s="5"/>
      <c r="P33" s="5"/>
    </row>
    <row r="34" spans="1:16" ht="12.75" customHeight="1" thickTop="1">
      <c r="A34" s="345"/>
      <c r="B34" s="346"/>
      <c r="C34" s="346"/>
      <c r="D34" s="346"/>
      <c r="E34" s="346"/>
      <c r="F34" s="346"/>
      <c r="G34" s="346"/>
      <c r="H34" s="346"/>
      <c r="I34" s="346"/>
      <c r="J34" s="346"/>
      <c r="K34" s="346"/>
    </row>
    <row r="35" spans="1:16" ht="78" customHeight="1">
      <c r="A35" s="347" t="s">
        <v>106</v>
      </c>
      <c r="B35" s="348"/>
      <c r="C35" s="348"/>
      <c r="D35" s="348"/>
      <c r="E35" s="348"/>
      <c r="F35" s="348"/>
      <c r="G35" s="348"/>
      <c r="H35" s="348"/>
      <c r="I35" s="348"/>
      <c r="J35" s="348"/>
      <c r="K35" s="348"/>
      <c r="L35"/>
      <c r="M35"/>
      <c r="N35"/>
      <c r="O35"/>
      <c r="P35"/>
    </row>
    <row r="36" spans="1:16" s="16" customFormat="1" ht="67.5" customHeight="1">
      <c r="A36" s="349" t="s">
        <v>94</v>
      </c>
      <c r="B36" s="350"/>
      <c r="C36" s="350"/>
      <c r="D36" s="350"/>
      <c r="E36" s="350"/>
      <c r="F36" s="350"/>
      <c r="G36" s="350"/>
      <c r="H36" s="350"/>
      <c r="I36" s="350"/>
      <c r="J36" s="350"/>
      <c r="K36" s="350"/>
      <c r="L36" s="15"/>
      <c r="M36" s="15"/>
      <c r="N36" s="15"/>
      <c r="O36" s="15"/>
      <c r="P36" s="15"/>
    </row>
    <row r="37" spans="1:16" ht="6.75" customHeight="1">
      <c r="A37" s="345"/>
      <c r="B37" s="351"/>
      <c r="C37" s="351"/>
      <c r="D37" s="351"/>
      <c r="E37" s="351"/>
      <c r="F37" s="351"/>
      <c r="G37" s="351"/>
      <c r="H37" s="351"/>
      <c r="I37" s="351"/>
      <c r="J37" s="351"/>
      <c r="K37" s="351"/>
    </row>
    <row r="38" spans="1:16" ht="20">
      <c r="A38" s="14" t="s">
        <v>42</v>
      </c>
      <c r="B38" s="14" t="s">
        <v>0</v>
      </c>
      <c r="C38" s="316" t="s">
        <v>112</v>
      </c>
      <c r="D38" s="281"/>
      <c r="E38" s="281"/>
      <c r="F38" s="281"/>
      <c r="G38" s="281"/>
      <c r="H38" s="281"/>
      <c r="I38" s="281"/>
      <c r="J38" s="281"/>
      <c r="K38" s="281"/>
    </row>
    <row r="39" spans="1:16" ht="20">
      <c r="A39" s="14" t="s">
        <v>34</v>
      </c>
      <c r="B39" s="14" t="s">
        <v>0</v>
      </c>
      <c r="C39" s="316" t="s">
        <v>38</v>
      </c>
      <c r="D39" s="281"/>
      <c r="E39" s="281"/>
      <c r="F39" s="281"/>
      <c r="G39" s="281"/>
      <c r="H39" s="281"/>
      <c r="I39" s="281"/>
      <c r="J39" s="281"/>
      <c r="K39" s="281"/>
    </row>
    <row r="40" spans="1:16">
      <c r="A40" s="14"/>
      <c r="B40" s="14"/>
      <c r="C40" s="354" t="s">
        <v>107</v>
      </c>
      <c r="D40" s="355"/>
      <c r="E40" s="355"/>
      <c r="F40" s="355"/>
      <c r="G40" s="355"/>
      <c r="H40" s="355"/>
      <c r="I40" s="355"/>
      <c r="J40" s="355"/>
      <c r="K40" s="355"/>
    </row>
    <row r="41" spans="1:16" ht="6" customHeight="1">
      <c r="A41" s="345"/>
      <c r="B41" s="351"/>
      <c r="C41" s="351"/>
      <c r="D41" s="351"/>
      <c r="E41" s="351"/>
      <c r="F41" s="351"/>
      <c r="G41" s="351"/>
      <c r="H41" s="351"/>
      <c r="I41" s="351"/>
      <c r="J41" s="351"/>
      <c r="K41" s="351"/>
    </row>
    <row r="42" spans="1:16" ht="59.25" customHeight="1">
      <c r="A42" s="345" t="s">
        <v>113</v>
      </c>
      <c r="B42" s="351"/>
      <c r="C42" s="351"/>
      <c r="D42" s="351"/>
      <c r="E42" s="351"/>
      <c r="F42" s="351"/>
      <c r="G42" s="351"/>
      <c r="H42" s="351"/>
      <c r="I42" s="351"/>
      <c r="J42" s="351"/>
      <c r="K42" s="351"/>
    </row>
    <row r="43" spans="1:16" ht="59.25" customHeight="1">
      <c r="A43" s="345" t="s">
        <v>95</v>
      </c>
      <c r="B43" s="351"/>
      <c r="C43" s="351"/>
      <c r="D43" s="351"/>
      <c r="E43" s="351"/>
      <c r="F43" s="351"/>
      <c r="G43" s="351"/>
      <c r="H43" s="351"/>
      <c r="I43" s="351"/>
      <c r="J43" s="351"/>
      <c r="K43" s="351"/>
    </row>
    <row r="44" spans="1:16" ht="8.25" customHeight="1">
      <c r="A44" s="12"/>
      <c r="B44" s="12"/>
      <c r="C44" s="12"/>
      <c r="D44" s="12"/>
      <c r="E44" s="12"/>
      <c r="F44" s="12"/>
      <c r="G44" s="12"/>
      <c r="H44" s="12"/>
      <c r="I44" s="12"/>
      <c r="J44" s="12"/>
      <c r="K44" s="12"/>
    </row>
    <row r="45" spans="1:16" s="9" customFormat="1" ht="18" customHeight="1">
      <c r="A45" s="352" t="s">
        <v>118</v>
      </c>
      <c r="B45" s="353"/>
      <c r="C45" s="353"/>
      <c r="D45" s="357"/>
      <c r="E45" s="358"/>
      <c r="F45" s="352" t="s">
        <v>119</v>
      </c>
      <c r="G45" s="353"/>
      <c r="H45" s="360"/>
      <c r="I45" s="360"/>
      <c r="J45" s="7"/>
      <c r="K45" s="362"/>
      <c r="L45" s="8"/>
      <c r="M45" s="8"/>
      <c r="N45" s="6"/>
      <c r="O45" s="8"/>
      <c r="P45" s="8"/>
    </row>
    <row r="46" spans="1:16" s="9" customFormat="1" ht="18" customHeight="1">
      <c r="A46" s="352" t="s">
        <v>35</v>
      </c>
      <c r="B46" s="353"/>
      <c r="C46" s="353"/>
      <c r="D46" s="358"/>
      <c r="E46" s="358"/>
      <c r="F46" s="352" t="s">
        <v>36</v>
      </c>
      <c r="G46" s="353"/>
      <c r="H46" s="360"/>
      <c r="I46" s="360"/>
      <c r="J46" s="7" t="s">
        <v>43</v>
      </c>
      <c r="K46" s="363"/>
      <c r="L46" s="8"/>
      <c r="M46" s="8"/>
      <c r="N46" s="6"/>
      <c r="O46" s="8"/>
      <c r="P46" s="8"/>
    </row>
    <row r="47" spans="1:16" s="9" customFormat="1" ht="18" customHeight="1">
      <c r="A47" s="352" t="s">
        <v>117</v>
      </c>
      <c r="B47" s="353"/>
      <c r="C47" s="353"/>
      <c r="D47" s="359"/>
      <c r="E47" s="359"/>
      <c r="F47" s="352" t="s">
        <v>117</v>
      </c>
      <c r="G47" s="353"/>
      <c r="H47" s="361"/>
      <c r="I47" s="361"/>
      <c r="J47" s="7" t="s">
        <v>37</v>
      </c>
      <c r="K47" s="364"/>
      <c r="L47" s="8"/>
      <c r="M47" s="8"/>
      <c r="N47" s="6"/>
      <c r="O47" s="8"/>
      <c r="P47" s="8"/>
    </row>
    <row r="48" spans="1:16" ht="14.25" customHeight="1">
      <c r="A48" s="12"/>
      <c r="B48" s="12"/>
      <c r="C48" s="12"/>
      <c r="D48" s="12"/>
      <c r="E48" s="12"/>
      <c r="F48" s="12"/>
      <c r="G48" s="12"/>
      <c r="H48" s="356" t="s">
        <v>127</v>
      </c>
      <c r="I48" s="356"/>
      <c r="J48" s="12"/>
      <c r="K48" s="12"/>
    </row>
    <row r="49" spans="1:16" s="19" customFormat="1" ht="17">
      <c r="A49" s="17" t="s">
        <v>0</v>
      </c>
      <c r="B49" s="354" t="s">
        <v>114</v>
      </c>
      <c r="C49" s="281"/>
      <c r="D49" s="281"/>
      <c r="E49" s="281"/>
      <c r="F49" s="281"/>
      <c r="G49" s="281"/>
      <c r="H49" s="281"/>
      <c r="I49" s="281"/>
      <c r="J49" s="281"/>
      <c r="K49" s="281"/>
      <c r="L49" s="18"/>
      <c r="M49" s="18"/>
      <c r="N49" s="18"/>
      <c r="O49" s="18"/>
      <c r="P49" s="18"/>
    </row>
    <row r="50" spans="1:16" s="19" customFormat="1" ht="17">
      <c r="A50" s="17" t="s">
        <v>1</v>
      </c>
      <c r="B50" s="354" t="s">
        <v>115</v>
      </c>
      <c r="C50" s="281"/>
      <c r="D50" s="281"/>
      <c r="E50" s="281"/>
      <c r="F50" s="281"/>
      <c r="G50" s="281"/>
      <c r="H50" s="281"/>
      <c r="I50" s="281"/>
      <c r="J50" s="281"/>
      <c r="K50" s="281"/>
      <c r="L50" s="18"/>
      <c r="M50" s="18"/>
      <c r="N50" s="18"/>
      <c r="O50" s="18"/>
      <c r="P50" s="18"/>
    </row>
    <row r="51" spans="1:16" s="19" customFormat="1" ht="33" customHeight="1">
      <c r="A51" s="37" t="s">
        <v>116</v>
      </c>
      <c r="B51" s="282" t="s">
        <v>122</v>
      </c>
      <c r="C51" s="282"/>
      <c r="D51" s="282"/>
      <c r="E51" s="282"/>
      <c r="F51" s="282"/>
      <c r="G51" s="282"/>
      <c r="H51" s="282"/>
      <c r="I51" s="282"/>
      <c r="J51" s="282"/>
      <c r="K51" s="282"/>
      <c r="L51" s="36"/>
      <c r="M51" s="36"/>
      <c r="N51" s="18"/>
      <c r="O51" s="18"/>
      <c r="P51" s="18"/>
    </row>
    <row r="52" spans="1:16" s="19" customFormat="1" ht="17">
      <c r="A52" s="38"/>
      <c r="B52" s="282" t="s">
        <v>123</v>
      </c>
      <c r="C52" s="282"/>
      <c r="D52" s="282"/>
      <c r="E52" s="282"/>
      <c r="F52" s="282"/>
      <c r="G52" s="282"/>
      <c r="H52" s="282"/>
      <c r="I52" s="282"/>
      <c r="J52" s="282"/>
      <c r="K52" s="282"/>
      <c r="L52" s="18"/>
      <c r="M52" s="18"/>
      <c r="N52" s="18"/>
      <c r="O52" s="18"/>
      <c r="P52" s="18"/>
    </row>
    <row r="53" spans="1:16" s="19" customFormat="1" ht="17">
      <c r="A53" s="38"/>
      <c r="B53" s="283" t="s">
        <v>124</v>
      </c>
      <c r="C53" s="283"/>
      <c r="D53" s="283"/>
      <c r="E53" s="283"/>
      <c r="F53" s="283"/>
      <c r="G53" s="283"/>
      <c r="H53" s="283"/>
      <c r="I53" s="283"/>
      <c r="J53" s="283"/>
      <c r="K53" s="283"/>
      <c r="L53" s="18"/>
      <c r="M53" s="18"/>
      <c r="N53" s="18"/>
      <c r="O53" s="18"/>
      <c r="P53" s="18"/>
    </row>
    <row r="54" spans="1:16" s="19" customFormat="1" ht="17">
      <c r="A54" s="17"/>
      <c r="B54" s="17"/>
      <c r="C54" s="1"/>
      <c r="D54" s="1"/>
      <c r="E54" s="1"/>
      <c r="F54" s="1"/>
      <c r="G54" s="1"/>
      <c r="H54" s="1"/>
      <c r="I54" s="1"/>
      <c r="J54" s="1"/>
      <c r="K54" s="1"/>
      <c r="L54" s="18"/>
      <c r="M54" s="18"/>
      <c r="N54" s="18"/>
      <c r="O54" s="18"/>
      <c r="P54" s="18"/>
    </row>
    <row r="55" spans="1:16" s="19" customFormat="1" ht="17">
      <c r="A55" s="17"/>
      <c r="B55" s="17"/>
      <c r="C55" s="1"/>
      <c r="D55" s="1"/>
      <c r="E55" s="1"/>
      <c r="F55" s="1"/>
      <c r="G55" s="1"/>
      <c r="H55" s="1"/>
      <c r="I55" s="1"/>
      <c r="J55" s="1"/>
      <c r="K55" s="1"/>
      <c r="L55" s="18"/>
      <c r="M55" s="18"/>
      <c r="N55" s="18"/>
      <c r="O55" s="18"/>
      <c r="P55" s="18"/>
    </row>
    <row r="56" spans="1:16" s="19" customFormat="1" ht="17">
      <c r="A56" s="17"/>
      <c r="B56" s="17"/>
      <c r="C56" s="1"/>
      <c r="D56" s="1"/>
      <c r="E56" s="1"/>
      <c r="F56" s="1"/>
      <c r="G56" s="1"/>
      <c r="H56" s="1"/>
      <c r="I56" s="1"/>
      <c r="J56" s="1"/>
      <c r="K56" s="1"/>
      <c r="L56" s="18"/>
      <c r="M56" s="18"/>
      <c r="N56" s="18"/>
      <c r="O56" s="18"/>
      <c r="P56" s="18"/>
    </row>
    <row r="57" spans="1:16" s="19" customFormat="1" ht="17">
      <c r="A57" s="17"/>
      <c r="B57" s="17"/>
      <c r="C57" s="1"/>
      <c r="D57" s="1"/>
      <c r="E57" s="1"/>
      <c r="F57" s="1"/>
      <c r="G57" s="1"/>
      <c r="H57" s="1"/>
      <c r="I57" s="1"/>
      <c r="J57" s="1"/>
      <c r="K57" s="1"/>
      <c r="L57" s="18"/>
      <c r="M57" s="18"/>
      <c r="N57" s="18"/>
      <c r="O57" s="18"/>
      <c r="P57" s="18"/>
    </row>
    <row r="58" spans="1:16" s="19" customFormat="1" ht="17">
      <c r="A58" s="17"/>
      <c r="B58" s="17"/>
      <c r="C58" s="1"/>
      <c r="D58" s="1"/>
      <c r="E58" s="1"/>
      <c r="F58" s="1"/>
      <c r="G58" s="1"/>
      <c r="H58" s="1"/>
      <c r="I58" s="1"/>
      <c r="J58" s="1"/>
      <c r="K58" s="1"/>
      <c r="L58" s="18"/>
      <c r="M58" s="18"/>
      <c r="N58" s="18"/>
      <c r="O58" s="18"/>
      <c r="P58" s="18"/>
    </row>
    <row r="59" spans="1:16" s="19" customFormat="1" ht="17">
      <c r="A59" s="17"/>
      <c r="B59" s="17"/>
      <c r="C59" s="1"/>
      <c r="D59" s="1"/>
      <c r="E59" s="1"/>
      <c r="F59" s="1"/>
      <c r="G59" s="1"/>
      <c r="H59" s="1"/>
      <c r="I59" s="1"/>
      <c r="J59" s="1"/>
      <c r="K59" s="1"/>
      <c r="L59" s="18"/>
      <c r="M59" s="18"/>
      <c r="N59" s="18"/>
      <c r="O59" s="18"/>
      <c r="P59" s="18"/>
    </row>
  </sheetData>
  <mergeCells count="168">
    <mergeCell ref="H48:I48"/>
    <mergeCell ref="A47:C47"/>
    <mergeCell ref="A43:K43"/>
    <mergeCell ref="B49:K49"/>
    <mergeCell ref="B50:K50"/>
    <mergeCell ref="A45:C45"/>
    <mergeCell ref="D45:E47"/>
    <mergeCell ref="F45:G45"/>
    <mergeCell ref="H45:I47"/>
    <mergeCell ref="K45:K47"/>
    <mergeCell ref="A46:C46"/>
    <mergeCell ref="F46:G46"/>
    <mergeCell ref="A34:K34"/>
    <mergeCell ref="A35:K35"/>
    <mergeCell ref="A36:K36"/>
    <mergeCell ref="A37:K37"/>
    <mergeCell ref="F47:G47"/>
    <mergeCell ref="C38:K38"/>
    <mergeCell ref="C39:K39"/>
    <mergeCell ref="C40:K40"/>
    <mergeCell ref="A41:K41"/>
    <mergeCell ref="A42:K42"/>
    <mergeCell ref="A30:I30"/>
    <mergeCell ref="J30:K31"/>
    <mergeCell ref="A31:I31"/>
    <mergeCell ref="A32:I32"/>
    <mergeCell ref="J32:K32"/>
    <mergeCell ref="A33:I33"/>
    <mergeCell ref="J33:K33"/>
    <mergeCell ref="A27:I27"/>
    <mergeCell ref="J27:K27"/>
    <mergeCell ref="A28:I28"/>
    <mergeCell ref="J28:K28"/>
    <mergeCell ref="A29:I29"/>
    <mergeCell ref="J29:K29"/>
    <mergeCell ref="A26:I26"/>
    <mergeCell ref="J26:K26"/>
    <mergeCell ref="A19:I19"/>
    <mergeCell ref="J19:K20"/>
    <mergeCell ref="A20:I20"/>
    <mergeCell ref="B21:K21"/>
    <mergeCell ref="B22:K22"/>
    <mergeCell ref="A23:I23"/>
    <mergeCell ref="J23:K23"/>
    <mergeCell ref="A12:D12"/>
    <mergeCell ref="H12:K12"/>
    <mergeCell ref="B13:K13"/>
    <mergeCell ref="B14:K14"/>
    <mergeCell ref="A15:I15"/>
    <mergeCell ref="J15:K15"/>
    <mergeCell ref="A24:I24"/>
    <mergeCell ref="J24:K24"/>
    <mergeCell ref="A25:I25"/>
    <mergeCell ref="J25:K25"/>
    <mergeCell ref="IT6:IV6"/>
    <mergeCell ref="A8:D8"/>
    <mergeCell ref="G8:K8"/>
    <mergeCell ref="A9:D9"/>
    <mergeCell ref="E9:K9"/>
    <mergeCell ref="A10:D10"/>
    <mergeCell ref="E10:K10"/>
    <mergeCell ref="GF6:GP6"/>
    <mergeCell ref="GQ6:HA6"/>
    <mergeCell ref="HB6:HL6"/>
    <mergeCell ref="HX6:IH6"/>
    <mergeCell ref="II6:IS6"/>
    <mergeCell ref="DR6:EB6"/>
    <mergeCell ref="EC6:EM6"/>
    <mergeCell ref="EN6:EX6"/>
    <mergeCell ref="EY6:FI6"/>
    <mergeCell ref="FJ6:FT6"/>
    <mergeCell ref="FU6:GE6"/>
    <mergeCell ref="BO6:BY6"/>
    <mergeCell ref="BZ6:CJ6"/>
    <mergeCell ref="CK6:CU6"/>
    <mergeCell ref="CV6:DF6"/>
    <mergeCell ref="DG6:DQ6"/>
    <mergeCell ref="HM6:HW6"/>
    <mergeCell ref="HM5:HW5"/>
    <mergeCell ref="HX5:IH5"/>
    <mergeCell ref="II5:IS5"/>
    <mergeCell ref="IT5:IV5"/>
    <mergeCell ref="A6:K6"/>
    <mergeCell ref="L6:V6"/>
    <mergeCell ref="W6:AG6"/>
    <mergeCell ref="AH6:AR6"/>
    <mergeCell ref="AS6:BC6"/>
    <mergeCell ref="BD6:BN6"/>
    <mergeCell ref="EY5:FI5"/>
    <mergeCell ref="FJ5:FT5"/>
    <mergeCell ref="FU5:GE5"/>
    <mergeCell ref="GF5:GP5"/>
    <mergeCell ref="GQ5:HA5"/>
    <mergeCell ref="HB5:HL5"/>
    <mergeCell ref="CK5:CU5"/>
    <mergeCell ref="CV5:DF5"/>
    <mergeCell ref="DG5:DQ5"/>
    <mergeCell ref="DR5:EB5"/>
    <mergeCell ref="EC5:EM5"/>
    <mergeCell ref="EN5:EX5"/>
    <mergeCell ref="W5:AG5"/>
    <mergeCell ref="AH5:AR5"/>
    <mergeCell ref="IT4:IV4"/>
    <mergeCell ref="EC4:EM4"/>
    <mergeCell ref="EN4:EX4"/>
    <mergeCell ref="EY4:FI4"/>
    <mergeCell ref="FJ4:FT4"/>
    <mergeCell ref="FU4:GE4"/>
    <mergeCell ref="GF4:GP4"/>
    <mergeCell ref="BO4:BY4"/>
    <mergeCell ref="BZ4:CJ4"/>
    <mergeCell ref="CK4:CU4"/>
    <mergeCell ref="CV4:DF4"/>
    <mergeCell ref="DG4:DQ4"/>
    <mergeCell ref="DR4:EB4"/>
    <mergeCell ref="GQ4:HA4"/>
    <mergeCell ref="HB4:HL4"/>
    <mergeCell ref="HM4:HW4"/>
    <mergeCell ref="HX4:IH4"/>
    <mergeCell ref="II4:IS4"/>
    <mergeCell ref="HM3:HW3"/>
    <mergeCell ref="HX3:IH3"/>
    <mergeCell ref="II3:IS3"/>
    <mergeCell ref="IT3:IV3"/>
    <mergeCell ref="A4:K4"/>
    <mergeCell ref="L4:V4"/>
    <mergeCell ref="W4:AG4"/>
    <mergeCell ref="AH4:AR4"/>
    <mergeCell ref="AS4:BC4"/>
    <mergeCell ref="BD4:BN4"/>
    <mergeCell ref="EY3:FI3"/>
    <mergeCell ref="FJ3:FT3"/>
    <mergeCell ref="FU3:GE3"/>
    <mergeCell ref="GF3:GP3"/>
    <mergeCell ref="GQ3:HA3"/>
    <mergeCell ref="HB3:HL3"/>
    <mergeCell ref="CK3:CU3"/>
    <mergeCell ref="CV3:DF3"/>
    <mergeCell ref="DG3:DQ3"/>
    <mergeCell ref="DR3:EB3"/>
    <mergeCell ref="EC3:EM3"/>
    <mergeCell ref="EN3:EX3"/>
    <mergeCell ref="W3:AG3"/>
    <mergeCell ref="AH3:AR3"/>
    <mergeCell ref="AS3:BC3"/>
    <mergeCell ref="BD3:BN3"/>
    <mergeCell ref="BO3:BY3"/>
    <mergeCell ref="BZ3:CJ3"/>
    <mergeCell ref="B51:K51"/>
    <mergeCell ref="B52:K52"/>
    <mergeCell ref="B53:K53"/>
    <mergeCell ref="A2:K2"/>
    <mergeCell ref="A3:K3"/>
    <mergeCell ref="L3:V3"/>
    <mergeCell ref="A5:K5"/>
    <mergeCell ref="L5:V5"/>
    <mergeCell ref="A11:D11"/>
    <mergeCell ref="E11:K11"/>
    <mergeCell ref="AS5:BC5"/>
    <mergeCell ref="BD5:BN5"/>
    <mergeCell ref="BO5:BY5"/>
    <mergeCell ref="BZ5:CJ5"/>
    <mergeCell ref="A16:I16"/>
    <mergeCell ref="J16:K16"/>
    <mergeCell ref="A17:I17"/>
    <mergeCell ref="J17:K17"/>
    <mergeCell ref="A18:I18"/>
    <mergeCell ref="J18:K18"/>
  </mergeCells>
  <phoneticPr fontId="12" type="noConversion"/>
  <pageMargins left="0.39370078740157483" right="0.39370078740157483" top="0.39370078740157483" bottom="0.39370078740157483" header="0.31496062992125984" footer="0.19685039370078741"/>
  <pageSetup paperSize="9" scale="1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P38"/>
  <sheetViews>
    <sheetView zoomScaleNormal="100" workbookViewId="0">
      <selection activeCell="B14" sqref="B14:D14"/>
    </sheetView>
  </sheetViews>
  <sheetFormatPr defaultRowHeight="17"/>
  <cols>
    <col min="1" max="1" width="5.453125" style="19" customWidth="1"/>
    <col min="2" max="2" width="8.6328125" style="19" customWidth="1"/>
    <col min="3" max="3" width="12.453125" style="19" customWidth="1"/>
    <col min="4" max="4" width="5.6328125" style="19" customWidth="1"/>
    <col min="5" max="5" width="13.08984375" style="19" customWidth="1"/>
    <col min="6" max="6" width="7.6328125" style="19" customWidth="1"/>
    <col min="7" max="7" width="15.26953125" style="19" customWidth="1"/>
    <col min="8" max="8" width="13.36328125" style="19" customWidth="1"/>
    <col min="9" max="9" width="13.453125" style="19" customWidth="1"/>
    <col min="10" max="10" width="10.08984375" style="19" customWidth="1"/>
    <col min="11" max="11" width="12.26953125" style="19" customWidth="1"/>
    <col min="12" max="12" width="11.08984375" style="19" customWidth="1"/>
    <col min="13" max="13" width="17.08984375" style="19" customWidth="1"/>
    <col min="14" max="14" width="16.453125" style="19" customWidth="1"/>
    <col min="16" max="16" width="9.36328125" bestFit="1" customWidth="1"/>
  </cols>
  <sheetData>
    <row r="1" spans="1:14">
      <c r="A1" s="365" t="s">
        <v>6</v>
      </c>
      <c r="B1" s="355"/>
      <c r="C1" s="355"/>
      <c r="D1" s="355"/>
      <c r="E1" s="355"/>
      <c r="F1" s="355"/>
      <c r="G1" s="355"/>
      <c r="H1" s="355"/>
      <c r="I1" s="355"/>
      <c r="J1" s="355"/>
      <c r="K1" s="355"/>
      <c r="L1" s="355"/>
      <c r="M1" s="355"/>
      <c r="N1" s="355"/>
    </row>
    <row r="2" spans="1:14">
      <c r="A2" s="365" t="s">
        <v>80</v>
      </c>
      <c r="B2" s="355"/>
      <c r="C2" s="355"/>
      <c r="D2" s="355"/>
      <c r="E2" s="355"/>
      <c r="F2" s="355"/>
      <c r="G2" s="355"/>
      <c r="H2" s="355"/>
      <c r="I2" s="355"/>
      <c r="J2" s="355"/>
      <c r="K2" s="355"/>
      <c r="L2" s="355"/>
      <c r="M2" s="355"/>
      <c r="N2" s="355"/>
    </row>
    <row r="3" spans="1:14" s="18" customFormat="1" ht="15.5">
      <c r="A3" s="366" t="s">
        <v>13</v>
      </c>
      <c r="B3" s="367"/>
      <c r="C3" s="367"/>
      <c r="D3" s="367"/>
      <c r="E3" s="367"/>
      <c r="F3" s="367"/>
      <c r="G3" s="367"/>
      <c r="H3" s="367"/>
      <c r="I3" s="367"/>
      <c r="J3" s="367"/>
      <c r="K3" s="367"/>
      <c r="L3" s="367"/>
      <c r="M3" s="367"/>
      <c r="N3" s="367"/>
    </row>
    <row r="4" spans="1:14" s="18" customFormat="1" ht="15.5">
      <c r="A4" s="366" t="s">
        <v>81</v>
      </c>
      <c r="B4" s="367"/>
      <c r="C4" s="367"/>
      <c r="D4" s="367"/>
      <c r="E4" s="367"/>
      <c r="F4" s="367"/>
      <c r="G4" s="367"/>
      <c r="H4" s="367"/>
      <c r="I4" s="367"/>
      <c r="J4" s="367"/>
      <c r="K4" s="367"/>
      <c r="L4" s="367"/>
      <c r="M4" s="367"/>
      <c r="N4" s="367"/>
    </row>
    <row r="5" spans="1:14" s="20" customFormat="1" ht="24.75" customHeight="1">
      <c r="A5" s="445" t="s">
        <v>47</v>
      </c>
      <c r="B5" s="446"/>
      <c r="C5" s="450">
        <f>'Sec I i (1)'!C5</f>
        <v>0</v>
      </c>
      <c r="D5" s="449"/>
      <c r="E5" s="29" t="s">
        <v>48</v>
      </c>
      <c r="F5" s="452">
        <f>'Sec I i (1)'!C7</f>
        <v>0</v>
      </c>
      <c r="G5" s="453"/>
      <c r="H5" s="453"/>
      <c r="I5" s="453"/>
      <c r="J5" s="453"/>
      <c r="K5" s="453"/>
      <c r="L5" s="453"/>
      <c r="M5" s="453"/>
      <c r="N5" s="453"/>
    </row>
    <row r="6" spans="1:14" s="16" customFormat="1" ht="15" customHeight="1">
      <c r="A6" s="417" t="s">
        <v>49</v>
      </c>
      <c r="B6" s="418"/>
      <c r="C6" s="451"/>
      <c r="D6" s="281"/>
      <c r="E6" s="27" t="s">
        <v>50</v>
      </c>
      <c r="F6" s="454"/>
      <c r="G6" s="454"/>
      <c r="H6" s="454"/>
      <c r="I6" s="454"/>
      <c r="J6" s="454"/>
      <c r="K6" s="454"/>
      <c r="L6" s="454"/>
      <c r="M6" s="454"/>
      <c r="N6" s="454"/>
    </row>
    <row r="7" spans="1:14" s="16" customFormat="1" ht="18.75" customHeight="1">
      <c r="A7" s="417" t="s">
        <v>87</v>
      </c>
      <c r="B7" s="418"/>
      <c r="C7" s="419"/>
      <c r="D7" s="432">
        <f>Summary!D5</f>
        <v>0</v>
      </c>
      <c r="E7" s="433"/>
      <c r="F7" s="433"/>
      <c r="G7" s="433"/>
      <c r="H7" s="433"/>
      <c r="I7" s="30" t="s">
        <v>51</v>
      </c>
      <c r="J7" s="455"/>
      <c r="K7" s="456"/>
      <c r="L7" s="456"/>
      <c r="M7" s="456"/>
      <c r="N7" s="456"/>
    </row>
    <row r="8" spans="1:14" s="16" customFormat="1" ht="15" customHeight="1">
      <c r="A8" s="417" t="s">
        <v>145</v>
      </c>
      <c r="B8" s="418"/>
      <c r="C8" s="419"/>
      <c r="D8" s="434"/>
      <c r="E8" s="434"/>
      <c r="F8" s="434"/>
      <c r="G8" s="434"/>
      <c r="H8" s="434"/>
      <c r="I8" s="31" t="s">
        <v>45</v>
      </c>
      <c r="J8" s="457"/>
      <c r="K8" s="457"/>
      <c r="L8" s="457"/>
      <c r="M8" s="457"/>
      <c r="N8" s="457"/>
    </row>
    <row r="9" spans="1:14" ht="10.5" customHeight="1">
      <c r="A9" s="420"/>
      <c r="B9" s="300"/>
      <c r="C9" s="300"/>
      <c r="D9" s="300"/>
      <c r="E9" s="300"/>
      <c r="F9" s="300"/>
      <c r="G9" s="300"/>
      <c r="H9" s="300"/>
      <c r="I9" s="300"/>
      <c r="J9" s="300"/>
      <c r="K9" s="300"/>
      <c r="L9" s="300"/>
      <c r="M9" s="300"/>
      <c r="N9" s="300"/>
    </row>
    <row r="10" spans="1:14" ht="31.5" customHeight="1">
      <c r="A10" s="414" t="s">
        <v>18</v>
      </c>
      <c r="B10" s="421" t="s">
        <v>46</v>
      </c>
      <c r="C10" s="422"/>
      <c r="D10" s="423"/>
      <c r="E10" s="414" t="s">
        <v>19</v>
      </c>
      <c r="F10" s="414" t="s">
        <v>16</v>
      </c>
      <c r="G10" s="414" t="s">
        <v>17</v>
      </c>
      <c r="H10" s="414" t="s">
        <v>238</v>
      </c>
      <c r="I10" s="414" t="s">
        <v>52</v>
      </c>
      <c r="J10" s="414" t="s">
        <v>53</v>
      </c>
      <c r="K10" s="414" t="s">
        <v>54</v>
      </c>
      <c r="L10" s="426" t="s">
        <v>55</v>
      </c>
      <c r="M10" s="427"/>
      <c r="N10" s="428" t="s">
        <v>140</v>
      </c>
    </row>
    <row r="11" spans="1:14" ht="22.5" customHeight="1">
      <c r="A11" s="415"/>
      <c r="B11" s="424"/>
      <c r="C11" s="371"/>
      <c r="D11" s="425"/>
      <c r="E11" s="415"/>
      <c r="F11" s="415"/>
      <c r="G11" s="415"/>
      <c r="H11" s="415"/>
      <c r="I11" s="415"/>
      <c r="J11" s="415"/>
      <c r="K11" s="415"/>
      <c r="L11" s="430" t="s">
        <v>56</v>
      </c>
      <c r="M11" s="431"/>
      <c r="N11" s="429"/>
    </row>
    <row r="12" spans="1:14" ht="21" customHeight="1">
      <c r="A12" s="410" t="s">
        <v>12</v>
      </c>
      <c r="B12" s="435" t="s">
        <v>57</v>
      </c>
      <c r="C12" s="436"/>
      <c r="D12" s="437"/>
      <c r="E12" s="26" t="s">
        <v>20</v>
      </c>
      <c r="F12" s="410" t="s">
        <v>21</v>
      </c>
      <c r="G12" s="2" t="s">
        <v>22</v>
      </c>
      <c r="H12" s="410" t="s">
        <v>239</v>
      </c>
      <c r="I12" s="458" t="s">
        <v>23</v>
      </c>
      <c r="J12" s="410" t="s">
        <v>58</v>
      </c>
      <c r="K12" s="412" t="s">
        <v>24</v>
      </c>
      <c r="L12" s="447" t="s">
        <v>59</v>
      </c>
      <c r="M12" s="32" t="s">
        <v>60</v>
      </c>
      <c r="N12" s="412" t="s">
        <v>61</v>
      </c>
    </row>
    <row r="13" spans="1:14" ht="18.75" customHeight="1">
      <c r="A13" s="411"/>
      <c r="B13" s="438"/>
      <c r="C13" s="439"/>
      <c r="D13" s="440"/>
      <c r="E13" s="33" t="s">
        <v>62</v>
      </c>
      <c r="F13" s="441"/>
      <c r="G13" s="33" t="s">
        <v>62</v>
      </c>
      <c r="H13" s="411"/>
      <c r="I13" s="459"/>
      <c r="J13" s="411"/>
      <c r="K13" s="413"/>
      <c r="L13" s="448"/>
      <c r="M13" s="34" t="s">
        <v>63</v>
      </c>
      <c r="N13" s="416"/>
    </row>
    <row r="14" spans="1:14" s="21" customFormat="1" ht="24.75" customHeight="1">
      <c r="A14" s="28" t="s">
        <v>64</v>
      </c>
      <c r="B14" s="409"/>
      <c r="C14" s="407"/>
      <c r="D14" s="408"/>
      <c r="E14" s="43">
        <v>0</v>
      </c>
      <c r="F14" s="44">
        <v>0</v>
      </c>
      <c r="G14" s="119">
        <f>E14*F14</f>
        <v>0</v>
      </c>
      <c r="H14" s="45"/>
      <c r="I14" s="46"/>
      <c r="J14" s="47"/>
      <c r="K14" s="45"/>
      <c r="L14" s="48"/>
      <c r="M14" s="49"/>
      <c r="N14" s="403"/>
    </row>
    <row r="15" spans="1:14" s="21" customFormat="1" ht="24.75" customHeight="1">
      <c r="A15" s="28" t="s">
        <v>65</v>
      </c>
      <c r="B15" s="406"/>
      <c r="C15" s="407"/>
      <c r="D15" s="408"/>
      <c r="E15" s="43">
        <v>0</v>
      </c>
      <c r="F15" s="44">
        <v>0</v>
      </c>
      <c r="G15" s="119">
        <f t="shared" ref="G15:G21" si="0">E15*F15</f>
        <v>0</v>
      </c>
      <c r="H15" s="45"/>
      <c r="I15" s="46"/>
      <c r="J15" s="47"/>
      <c r="K15" s="45"/>
      <c r="L15" s="48"/>
      <c r="M15" s="49"/>
      <c r="N15" s="404"/>
    </row>
    <row r="16" spans="1:14" s="21" customFormat="1" ht="24.75" customHeight="1">
      <c r="A16" s="28" t="s">
        <v>66</v>
      </c>
      <c r="B16" s="406"/>
      <c r="C16" s="407"/>
      <c r="D16" s="408"/>
      <c r="E16" s="43">
        <v>0</v>
      </c>
      <c r="F16" s="44">
        <v>0</v>
      </c>
      <c r="G16" s="119">
        <f t="shared" si="0"/>
        <v>0</v>
      </c>
      <c r="H16" s="45"/>
      <c r="I16" s="46"/>
      <c r="J16" s="47"/>
      <c r="K16" s="45"/>
      <c r="L16" s="48"/>
      <c r="M16" s="49"/>
      <c r="N16" s="404"/>
    </row>
    <row r="17" spans="1:16" s="21" customFormat="1" ht="24.75" customHeight="1">
      <c r="A17" s="28" t="s">
        <v>67</v>
      </c>
      <c r="B17" s="406"/>
      <c r="C17" s="407"/>
      <c r="D17" s="408"/>
      <c r="E17" s="43">
        <v>0</v>
      </c>
      <c r="F17" s="44">
        <v>0</v>
      </c>
      <c r="G17" s="119">
        <f t="shared" si="0"/>
        <v>0</v>
      </c>
      <c r="H17" s="45"/>
      <c r="I17" s="46"/>
      <c r="J17" s="47"/>
      <c r="K17" s="45"/>
      <c r="L17" s="48"/>
      <c r="M17" s="49"/>
      <c r="N17" s="404"/>
    </row>
    <row r="18" spans="1:16" s="21" customFormat="1" ht="24.75" customHeight="1">
      <c r="A18" s="28" t="s">
        <v>68</v>
      </c>
      <c r="B18" s="406"/>
      <c r="C18" s="407"/>
      <c r="D18" s="408"/>
      <c r="E18" s="43">
        <v>0</v>
      </c>
      <c r="F18" s="44">
        <v>0</v>
      </c>
      <c r="G18" s="119">
        <f t="shared" si="0"/>
        <v>0</v>
      </c>
      <c r="H18" s="45"/>
      <c r="I18" s="46"/>
      <c r="J18" s="47"/>
      <c r="K18" s="45"/>
      <c r="L18" s="48"/>
      <c r="M18" s="49"/>
      <c r="N18" s="404"/>
    </row>
    <row r="19" spans="1:16" s="21" customFormat="1" ht="24.75" customHeight="1">
      <c r="A19" s="28" t="s">
        <v>69</v>
      </c>
      <c r="B19" s="406"/>
      <c r="C19" s="407"/>
      <c r="D19" s="408"/>
      <c r="E19" s="43">
        <v>0</v>
      </c>
      <c r="F19" s="44">
        <v>0</v>
      </c>
      <c r="G19" s="119">
        <f t="shared" si="0"/>
        <v>0</v>
      </c>
      <c r="H19" s="45"/>
      <c r="I19" s="46"/>
      <c r="J19" s="47"/>
      <c r="K19" s="45"/>
      <c r="L19" s="48"/>
      <c r="M19" s="49"/>
      <c r="N19" s="404"/>
    </row>
    <row r="20" spans="1:16" s="21" customFormat="1" ht="24.75" customHeight="1">
      <c r="A20" s="28" t="s">
        <v>70</v>
      </c>
      <c r="B20" s="406"/>
      <c r="C20" s="407"/>
      <c r="D20" s="408"/>
      <c r="E20" s="43">
        <v>0</v>
      </c>
      <c r="F20" s="44">
        <v>0</v>
      </c>
      <c r="G20" s="119">
        <f t="shared" si="0"/>
        <v>0</v>
      </c>
      <c r="H20" s="45"/>
      <c r="I20" s="46"/>
      <c r="J20" s="47"/>
      <c r="K20" s="45"/>
      <c r="L20" s="48"/>
      <c r="M20" s="49"/>
      <c r="N20" s="404"/>
    </row>
    <row r="21" spans="1:16" s="21" customFormat="1" ht="24.75" customHeight="1">
      <c r="A21" s="28" t="s">
        <v>71</v>
      </c>
      <c r="B21" s="406"/>
      <c r="C21" s="407"/>
      <c r="D21" s="408"/>
      <c r="E21" s="43">
        <v>0</v>
      </c>
      <c r="F21" s="44">
        <v>0</v>
      </c>
      <c r="G21" s="119">
        <f t="shared" si="0"/>
        <v>0</v>
      </c>
      <c r="H21" s="45"/>
      <c r="I21" s="46"/>
      <c r="J21" s="47"/>
      <c r="K21" s="45"/>
      <c r="L21" s="48"/>
      <c r="M21" s="49"/>
      <c r="N21" s="405"/>
    </row>
    <row r="22" spans="1:16" s="23" customFormat="1" ht="25.5" customHeight="1" thickBot="1">
      <c r="A22" s="443" t="s">
        <v>72</v>
      </c>
      <c r="B22" s="443"/>
      <c r="C22" s="443"/>
      <c r="D22" s="443"/>
      <c r="E22" s="443"/>
      <c r="F22" s="443"/>
      <c r="G22" s="35">
        <f>SUM(G14:G21)</f>
        <v>0</v>
      </c>
      <c r="H22" s="22" t="s">
        <v>14</v>
      </c>
      <c r="I22" s="397"/>
      <c r="J22" s="302"/>
      <c r="K22" s="302"/>
      <c r="L22" s="302"/>
      <c r="M22" s="302"/>
      <c r="N22" s="302"/>
    </row>
    <row r="23" spans="1:16" ht="6.75" customHeight="1" thickTop="1">
      <c r="A23" s="355"/>
      <c r="B23" s="281"/>
      <c r="C23" s="281"/>
      <c r="D23" s="281"/>
      <c r="E23" s="281"/>
      <c r="F23" s="281"/>
      <c r="G23" s="281"/>
      <c r="H23" s="281"/>
      <c r="I23" s="281"/>
      <c r="J23" s="281"/>
      <c r="K23" s="281"/>
      <c r="L23" s="281"/>
      <c r="M23" s="281"/>
      <c r="N23" s="281"/>
    </row>
    <row r="24" spans="1:16" ht="16.5" customHeight="1">
      <c r="A24" s="24" t="s">
        <v>0</v>
      </c>
      <c r="B24" s="398" t="s">
        <v>86</v>
      </c>
      <c r="C24" s="398"/>
      <c r="D24" s="398"/>
      <c r="E24" s="281"/>
      <c r="F24" s="281"/>
      <c r="G24" s="281"/>
      <c r="H24" s="281"/>
      <c r="I24" s="281"/>
      <c r="J24" s="281"/>
      <c r="K24" s="281"/>
      <c r="L24" s="281"/>
      <c r="M24" s="281"/>
      <c r="N24" s="281"/>
    </row>
    <row r="25" spans="1:16" ht="16.5" customHeight="1">
      <c r="A25" s="4"/>
      <c r="B25" s="399" t="s">
        <v>88</v>
      </c>
      <c r="C25" s="399"/>
      <c r="D25" s="399"/>
      <c r="E25" s="400"/>
      <c r="F25" s="400"/>
      <c r="G25" s="400"/>
      <c r="H25" s="400"/>
      <c r="I25" s="400"/>
      <c r="J25" s="281"/>
      <c r="K25" s="281"/>
      <c r="L25" s="365" t="s">
        <v>73</v>
      </c>
      <c r="M25" s="401"/>
      <c r="N25" s="401"/>
    </row>
    <row r="26" spans="1:16" ht="16.5" customHeight="1">
      <c r="A26" s="82" t="s">
        <v>240</v>
      </c>
      <c r="B26" s="83" t="s">
        <v>242</v>
      </c>
      <c r="C26" s="79"/>
      <c r="D26" s="79"/>
      <c r="E26" s="80"/>
      <c r="F26" s="80"/>
      <c r="G26" s="80"/>
      <c r="H26" s="80"/>
      <c r="I26" s="80"/>
      <c r="J26" s="77"/>
      <c r="K26" s="77"/>
      <c r="L26" s="78"/>
      <c r="M26" s="81"/>
      <c r="N26" s="81"/>
    </row>
    <row r="27" spans="1:16" ht="16.5" customHeight="1">
      <c r="B27" s="84" t="s">
        <v>241</v>
      </c>
      <c r="C27" s="79"/>
      <c r="D27" s="79"/>
      <c r="E27" s="80"/>
      <c r="F27" s="80"/>
      <c r="G27" s="80"/>
      <c r="H27" s="80"/>
      <c r="I27" s="80"/>
      <c r="J27" s="77"/>
      <c r="K27" s="77"/>
      <c r="L27" s="78"/>
      <c r="M27" s="81"/>
      <c r="N27" s="81"/>
    </row>
    <row r="28" spans="1:16" ht="19.5" customHeight="1">
      <c r="A28" s="444" t="s">
        <v>74</v>
      </c>
      <c r="B28" s="281"/>
      <c r="C28" s="281"/>
      <c r="D28" s="281"/>
      <c r="E28" s="281"/>
      <c r="F28" s="281"/>
      <c r="G28" s="281"/>
      <c r="H28" s="281"/>
      <c r="I28" s="281"/>
      <c r="J28" s="281"/>
      <c r="K28" s="281"/>
      <c r="L28" s="383" t="s">
        <v>75</v>
      </c>
      <c r="M28" s="376"/>
      <c r="N28" s="376"/>
      <c r="P28" s="53"/>
    </row>
    <row r="29" spans="1:16" s="25" customFormat="1" ht="6" customHeight="1">
      <c r="A29" s="281"/>
      <c r="B29" s="281"/>
      <c r="C29" s="281"/>
      <c r="D29" s="281"/>
      <c r="E29" s="281"/>
      <c r="F29" s="281"/>
      <c r="G29" s="281"/>
      <c r="H29" s="281"/>
      <c r="I29" s="281"/>
      <c r="J29" s="281"/>
      <c r="K29" s="281"/>
      <c r="L29" s="384"/>
      <c r="M29" s="385"/>
      <c r="N29" s="385"/>
    </row>
    <row r="30" spans="1:16" ht="16.5" customHeight="1">
      <c r="A30" s="402" t="s">
        <v>12</v>
      </c>
      <c r="B30" s="387" t="s">
        <v>15</v>
      </c>
      <c r="C30" s="388"/>
      <c r="D30" s="389"/>
      <c r="E30" s="393" t="s">
        <v>76</v>
      </c>
      <c r="F30" s="393"/>
      <c r="G30" s="369"/>
      <c r="H30" s="370" t="s">
        <v>77</v>
      </c>
      <c r="I30" s="371"/>
      <c r="J30" s="371"/>
      <c r="K30" s="371"/>
      <c r="L30" s="385"/>
      <c r="M30" s="385"/>
      <c r="N30" s="385"/>
    </row>
    <row r="31" spans="1:16" ht="16.5" customHeight="1">
      <c r="A31" s="402"/>
      <c r="B31" s="390"/>
      <c r="C31" s="391"/>
      <c r="D31" s="392"/>
      <c r="E31" s="393"/>
      <c r="F31" s="393"/>
      <c r="G31" s="369"/>
      <c r="H31" s="375" t="s">
        <v>25</v>
      </c>
      <c r="I31" s="376"/>
      <c r="J31" s="376"/>
      <c r="K31" s="376"/>
      <c r="L31" s="386"/>
      <c r="M31" s="386"/>
      <c r="N31" s="386"/>
    </row>
    <row r="32" spans="1:16" ht="14.25" customHeight="1">
      <c r="A32" s="442"/>
      <c r="B32" s="377"/>
      <c r="C32" s="378"/>
      <c r="D32" s="379"/>
      <c r="E32" s="368"/>
      <c r="F32" s="368"/>
      <c r="G32" s="369"/>
      <c r="H32" s="370" t="s">
        <v>78</v>
      </c>
      <c r="I32" s="371"/>
      <c r="J32" s="371"/>
      <c r="K32" s="371"/>
      <c r="L32" s="372"/>
      <c r="M32" s="373"/>
      <c r="N32" s="373"/>
    </row>
    <row r="33" spans="1:14" ht="14.25" customHeight="1">
      <c r="A33" s="442"/>
      <c r="B33" s="380"/>
      <c r="C33" s="381"/>
      <c r="D33" s="382"/>
      <c r="E33" s="368"/>
      <c r="F33" s="368"/>
      <c r="G33" s="369"/>
      <c r="H33" s="375" t="s">
        <v>26</v>
      </c>
      <c r="I33" s="376"/>
      <c r="J33" s="376"/>
      <c r="K33" s="376"/>
      <c r="L33" s="374"/>
      <c r="M33" s="374"/>
      <c r="N33" s="374"/>
    </row>
    <row r="34" spans="1:14" ht="14.25" customHeight="1">
      <c r="A34" s="442"/>
      <c r="B34" s="377"/>
      <c r="C34" s="378"/>
      <c r="D34" s="379"/>
      <c r="E34" s="368"/>
      <c r="F34" s="368"/>
      <c r="G34" s="369"/>
      <c r="H34" s="370" t="s">
        <v>120</v>
      </c>
      <c r="I34" s="371"/>
      <c r="J34" s="371"/>
      <c r="K34" s="371"/>
      <c r="L34" s="372"/>
      <c r="M34" s="373"/>
      <c r="N34" s="373"/>
    </row>
    <row r="35" spans="1:14" ht="14.25" customHeight="1">
      <c r="A35" s="442"/>
      <c r="B35" s="380"/>
      <c r="C35" s="381"/>
      <c r="D35" s="382"/>
      <c r="E35" s="368"/>
      <c r="F35" s="368"/>
      <c r="G35" s="369"/>
      <c r="H35" s="375" t="s">
        <v>121</v>
      </c>
      <c r="I35" s="376"/>
      <c r="J35" s="376"/>
      <c r="K35" s="376"/>
      <c r="L35" s="374"/>
      <c r="M35" s="374"/>
      <c r="N35" s="374"/>
    </row>
    <row r="36" spans="1:14" ht="14.25" customHeight="1">
      <c r="A36" s="442"/>
      <c r="B36" s="377"/>
      <c r="C36" s="378"/>
      <c r="D36" s="379"/>
      <c r="E36" s="368"/>
      <c r="F36" s="368"/>
      <c r="G36" s="369"/>
      <c r="H36" s="370" t="s">
        <v>79</v>
      </c>
      <c r="I36" s="371"/>
      <c r="J36" s="371"/>
      <c r="K36" s="371"/>
      <c r="L36" s="394"/>
      <c r="M36" s="395"/>
      <c r="N36" s="395"/>
    </row>
    <row r="37" spans="1:14" ht="14.25" customHeight="1">
      <c r="A37" s="442"/>
      <c r="B37" s="380"/>
      <c r="C37" s="381"/>
      <c r="D37" s="382"/>
      <c r="E37" s="368"/>
      <c r="F37" s="368"/>
      <c r="G37" s="369"/>
      <c r="H37" s="375" t="s">
        <v>27</v>
      </c>
      <c r="I37" s="376"/>
      <c r="J37" s="376"/>
      <c r="K37" s="376"/>
      <c r="L37" s="396"/>
      <c r="M37" s="396"/>
      <c r="N37" s="396"/>
    </row>
    <row r="38" spans="1:14">
      <c r="A38" s="355"/>
      <c r="B38" s="281"/>
      <c r="C38" s="281"/>
      <c r="D38" s="281"/>
      <c r="E38" s="281"/>
      <c r="F38" s="281"/>
      <c r="G38" s="281"/>
      <c r="H38" s="281"/>
      <c r="I38" s="281"/>
      <c r="J38" s="281"/>
      <c r="K38" s="281"/>
      <c r="L38" s="281"/>
      <c r="M38" s="281"/>
      <c r="N38" s="281"/>
    </row>
  </sheetData>
  <dataConsolidate/>
  <mergeCells count="77">
    <mergeCell ref="A12:A13"/>
    <mergeCell ref="E10:E11"/>
    <mergeCell ref="A1:N1"/>
    <mergeCell ref="A6:B6"/>
    <mergeCell ref="A5:B5"/>
    <mergeCell ref="L12:L13"/>
    <mergeCell ref="D5:D6"/>
    <mergeCell ref="C5:C6"/>
    <mergeCell ref="F5:N6"/>
    <mergeCell ref="A7:C7"/>
    <mergeCell ref="F10:F11"/>
    <mergeCell ref="A10:A11"/>
    <mergeCell ref="J7:N8"/>
    <mergeCell ref="H12:H13"/>
    <mergeCell ref="I12:I13"/>
    <mergeCell ref="G10:G11"/>
    <mergeCell ref="A36:A37"/>
    <mergeCell ref="A32:A33"/>
    <mergeCell ref="A34:A35"/>
    <mergeCell ref="A22:F22"/>
    <mergeCell ref="B34:D35"/>
    <mergeCell ref="A28:K29"/>
    <mergeCell ref="H37:K37"/>
    <mergeCell ref="J12:J13"/>
    <mergeCell ref="K12:K13"/>
    <mergeCell ref="H10:H11"/>
    <mergeCell ref="N12:N13"/>
    <mergeCell ref="A8:C8"/>
    <mergeCell ref="A9:N9"/>
    <mergeCell ref="B10:D11"/>
    <mergeCell ref="J10:J11"/>
    <mergeCell ref="K10:K11"/>
    <mergeCell ref="L10:M10"/>
    <mergeCell ref="N10:N11"/>
    <mergeCell ref="L11:M11"/>
    <mergeCell ref="I10:I11"/>
    <mergeCell ref="D7:H8"/>
    <mergeCell ref="B12:D13"/>
    <mergeCell ref="F12:F13"/>
    <mergeCell ref="N14:N21"/>
    <mergeCell ref="B15:D15"/>
    <mergeCell ref="B16:D16"/>
    <mergeCell ref="B17:D17"/>
    <mergeCell ref="B18:D18"/>
    <mergeCell ref="B19:D19"/>
    <mergeCell ref="B20:D20"/>
    <mergeCell ref="B21:D21"/>
    <mergeCell ref="B14:D14"/>
    <mergeCell ref="L32:N33"/>
    <mergeCell ref="H33:K33"/>
    <mergeCell ref="I22:N22"/>
    <mergeCell ref="A23:N23"/>
    <mergeCell ref="B24:N24"/>
    <mergeCell ref="B25:K25"/>
    <mergeCell ref="L25:N25"/>
    <mergeCell ref="A30:A31"/>
    <mergeCell ref="H30:K30"/>
    <mergeCell ref="H31:K31"/>
    <mergeCell ref="B32:D33"/>
    <mergeCell ref="E32:G33"/>
    <mergeCell ref="H32:K32"/>
    <mergeCell ref="A38:N38"/>
    <mergeCell ref="A2:N2"/>
    <mergeCell ref="A3:N3"/>
    <mergeCell ref="A4:N4"/>
    <mergeCell ref="E34:G35"/>
    <mergeCell ref="H34:K34"/>
    <mergeCell ref="L34:N35"/>
    <mergeCell ref="H35:K35"/>
    <mergeCell ref="B36:D37"/>
    <mergeCell ref="E36:G37"/>
    <mergeCell ref="L28:N28"/>
    <mergeCell ref="L29:N31"/>
    <mergeCell ref="B30:D31"/>
    <mergeCell ref="E30:G31"/>
    <mergeCell ref="H36:K36"/>
    <mergeCell ref="L36:N37"/>
  </mergeCells>
  <phoneticPr fontId="12" type="noConversion"/>
  <dataValidations count="1">
    <dataValidation errorStyle="information" allowBlank="1" showInputMessage="1" showErrorMessage="1" error="Please note that the total amount in Assets Register is not consistent with the amount of Equipment in Cert of Completion. _x000a__x000a_Regarding the breakdown of the difference, please email to Quality Education Fund Secretariat. " sqref="A14:G22"/>
  </dataValidations>
  <pageMargins left="0.39370078740157483" right="0.39370078740157483" top="0.39370078740157483" bottom="0.39370078740157483" header="0.31496062992125984" footer="0.19685039370078741"/>
  <pageSetup paperSize="9" scale="85" orientation="landscape" r:id="rId1"/>
  <extLst>
    <ext xmlns:x14="http://schemas.microsoft.com/office/spreadsheetml/2009/9/main" uri="{78C0D931-6437-407d-A8EE-F0AAD7539E65}">
      <x14:conditionalFormattings>
        <x14:conditionalFormatting xmlns:xm="http://schemas.microsoft.com/office/excel/2006/main">
          <x14:cfRule type="cellIs" priority="2" operator="notEqual" id="{3B3A4E75-48A7-4F52-A742-CF04AE81E8E0}">
            <xm:f>'Cert of Completion'!$J$26</xm:f>
            <x14:dxf>
              <font>
                <color rgb="FFFF0000"/>
              </font>
              <fill>
                <patternFill patternType="none">
                  <bgColor auto="1"/>
                </patternFill>
              </fill>
            </x14:dxf>
          </x14:cfRule>
          <xm:sqref>G22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18</vt:i4>
      </vt:variant>
    </vt:vector>
  </HeadingPairs>
  <TitlesOfParts>
    <vt:vector size="37" baseType="lpstr">
      <vt:lpstr>Summary</vt:lpstr>
      <vt:lpstr>Sec I i (1)</vt:lpstr>
      <vt:lpstr>Sec I ii (1)</vt:lpstr>
      <vt:lpstr>Sec I i (2)</vt:lpstr>
      <vt:lpstr>Sec I ii (2)</vt:lpstr>
      <vt:lpstr>Sec I i (3)</vt:lpstr>
      <vt:lpstr>Sec I ii (3)</vt:lpstr>
      <vt:lpstr>Sec I i (4)</vt:lpstr>
      <vt:lpstr>Sec I ii (4)</vt:lpstr>
      <vt:lpstr>Sec I i (5)</vt:lpstr>
      <vt:lpstr>Sec I ii (5)</vt:lpstr>
      <vt:lpstr>Sec I i (6)</vt:lpstr>
      <vt:lpstr>Sec I ii (6)</vt:lpstr>
      <vt:lpstr>Sec I i (7)</vt:lpstr>
      <vt:lpstr>Sec I ii (7)</vt:lpstr>
      <vt:lpstr>Sec I i (8)</vt:lpstr>
      <vt:lpstr>Sec I ii (8)</vt:lpstr>
      <vt:lpstr>Cert of Completion</vt:lpstr>
      <vt:lpstr>Assets Register</vt:lpstr>
      <vt:lpstr>'Cert of Completion'!退還未用的撥款</vt:lpstr>
      <vt:lpstr>'Sec I i (1)'!第I節i</vt:lpstr>
      <vt:lpstr>'Sec I i (2)'!第I節i</vt:lpstr>
      <vt:lpstr>'Sec I i (3)'!第I節i</vt:lpstr>
      <vt:lpstr>'Sec I i (4)'!第I節i</vt:lpstr>
      <vt:lpstr>'Sec I i (5)'!第I節i</vt:lpstr>
      <vt:lpstr>'Sec I i (6)'!第I節i</vt:lpstr>
      <vt:lpstr>'Sec I i (7)'!第I節i</vt:lpstr>
      <vt:lpstr>'Sec I i (8)'!第I節i</vt:lpstr>
      <vt:lpstr>'Sec I ii (1)'!第I節ii</vt:lpstr>
      <vt:lpstr>'Sec I ii (2)'!第I節ii</vt:lpstr>
      <vt:lpstr>'Sec I ii (3)'!第I節ii</vt:lpstr>
      <vt:lpstr>'Sec I ii (4)'!第I節ii</vt:lpstr>
      <vt:lpstr>'Sec I ii (5)'!第I節ii</vt:lpstr>
      <vt:lpstr>'Sec I ii (6)'!第I節ii</vt:lpstr>
      <vt:lpstr>'Sec I ii (7)'!第I節ii</vt:lpstr>
      <vt:lpstr>'Sec I ii (8)'!第I節ii</vt:lpstr>
      <vt:lpstr>'Assets Register'!資產記錄表</vt:lpstr>
    </vt:vector>
  </TitlesOfParts>
  <Company>QEFS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yeungpy</dc:creator>
  <cp:lastModifiedBy>FAN, Ching-wan</cp:lastModifiedBy>
  <cp:lastPrinted>2023-08-21T10:03:48Z</cp:lastPrinted>
  <dcterms:created xsi:type="dcterms:W3CDTF">2011-08-31T01:37:56Z</dcterms:created>
  <dcterms:modified xsi:type="dcterms:W3CDTF">2024-12-12T07:36:56Z</dcterms:modified>
</cp:coreProperties>
</file>