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fanchingwan\Desktop\QEF\Update of Guideline - Dec 2024\"/>
    </mc:Choice>
  </mc:AlternateContent>
  <bookViews>
    <workbookView xWindow="0" yWindow="0" windowWidth="25600" windowHeight="10650" tabRatio="879"/>
  </bookViews>
  <sheets>
    <sheet name="Summary" sheetId="18" r:id="rId1"/>
    <sheet name="Sec I i (1)" sheetId="1" r:id="rId2"/>
    <sheet name="Sec I ii (1)" sheetId="4" r:id="rId3"/>
    <sheet name="Sec I i (2)" sheetId="29" r:id="rId4"/>
    <sheet name="Sec I ii (2)" sheetId="30" r:id="rId5"/>
    <sheet name="Sec I i (3)" sheetId="38" r:id="rId6"/>
    <sheet name="Sec I ii (3)" sheetId="39" r:id="rId7"/>
    <sheet name="Sec I i (4)" sheetId="56" r:id="rId8"/>
    <sheet name="Sec I ii (4)" sheetId="57" r:id="rId9"/>
    <sheet name="Sec I i (5)" sheetId="65" r:id="rId10"/>
    <sheet name="Sec I ii (5)" sheetId="66" r:id="rId11"/>
    <sheet name="Sec I i (6)" sheetId="74" r:id="rId12"/>
    <sheet name="Sec I ii (6)" sheetId="75" r:id="rId13"/>
    <sheet name="Sec I i (7)" sheetId="76" r:id="rId14"/>
    <sheet name="Sec I ii (7)" sheetId="77" r:id="rId15"/>
    <sheet name="Sec I i (8)" sheetId="78" r:id="rId16"/>
    <sheet name="Sec I ii (8)" sheetId="79" r:id="rId17"/>
    <sheet name="Cert of Completion" sheetId="17" r:id="rId18"/>
    <sheet name="Assets Register" sheetId="14" r:id="rId19"/>
  </sheets>
  <definedNames>
    <definedName name="退還未用的撥款" localSheetId="17">'Cert of Completion'!$A$1:$K$53</definedName>
    <definedName name="第I節i" localSheetId="1">'Sec I i (1)'!$A$1:$E$32</definedName>
    <definedName name="第I節i" localSheetId="3">'Sec I i (2)'!$A$1:$E$32</definedName>
    <definedName name="第I節i" localSheetId="5">'Sec I i (3)'!$A$1:$E$32</definedName>
    <definedName name="第I節i" localSheetId="7">'Sec I i (4)'!$A$1:$E$32</definedName>
    <definedName name="第I節i" localSheetId="9">'Sec I i (5)'!$A$1:$E$32</definedName>
    <definedName name="第I節i" localSheetId="11">'Sec I i (6)'!$A$1:$E$32</definedName>
    <definedName name="第I節i" localSheetId="13">'Sec I i (7)'!$A$1:$E$32</definedName>
    <definedName name="第I節i" localSheetId="15">'Sec I i (8)'!$A$1:$E$32</definedName>
    <definedName name="第I節ii" localSheetId="2">'Sec I ii (1)'!$A$1:$H$43</definedName>
    <definedName name="第I節ii" localSheetId="4">'Sec I ii (2)'!$A$1:$H$43</definedName>
    <definedName name="第I節ii" localSheetId="6">'Sec I ii (3)'!$A$1:$H$43</definedName>
    <definedName name="第I節ii" localSheetId="8">'Sec I ii (4)'!$A$1:$H$43</definedName>
    <definedName name="第I節ii" localSheetId="10">'Sec I ii (5)'!$A$1:$H$43</definedName>
    <definedName name="第I節ii" localSheetId="12">'Sec I ii (6)'!$A$1:$H$43</definedName>
    <definedName name="第I節ii" localSheetId="14">'Sec I ii (7)'!$A$1:$H$43</definedName>
    <definedName name="第I節ii" localSheetId="16">'Sec I ii (8)'!$A$1:$H$43</definedName>
    <definedName name="資產記錄表" localSheetId="18">'Assets Register'!$A$1:$N$38</definedName>
  </definedNames>
  <calcPr calcId="162913"/>
</workbook>
</file>

<file path=xl/calcChain.xml><?xml version="1.0" encoding="utf-8"?>
<calcChain xmlns="http://schemas.openxmlformats.org/spreadsheetml/2006/main">
  <c r="B42" i="18" l="1"/>
  <c r="B41" i="18"/>
  <c r="G28" i="18" l="1"/>
  <c r="G46" i="18" l="1"/>
  <c r="G44" i="18" l="1"/>
  <c r="B35" i="18"/>
  <c r="I30" i="18"/>
  <c r="H42" i="18" l="1"/>
  <c r="G42" i="18"/>
  <c r="H35" i="18"/>
  <c r="G35" i="18"/>
  <c r="C35" i="18"/>
  <c r="C42" i="18"/>
  <c r="G15" i="14"/>
  <c r="G16" i="14"/>
  <c r="G17" i="14"/>
  <c r="G18" i="14"/>
  <c r="G19" i="14"/>
  <c r="G20" i="14"/>
  <c r="G21" i="14"/>
  <c r="G14" i="14"/>
  <c r="B36" i="18" l="1"/>
  <c r="H36" i="18" s="1"/>
  <c r="G33" i="79"/>
  <c r="D32" i="79"/>
  <c r="D31" i="79"/>
  <c r="D30" i="79"/>
  <c r="D29" i="79"/>
  <c r="D28" i="79"/>
  <c r="D27" i="79"/>
  <c r="G24" i="79"/>
  <c r="D21" i="79"/>
  <c r="D24" i="79" s="1"/>
  <c r="A3" i="79"/>
  <c r="C7" i="78"/>
  <c r="D9" i="79" s="1"/>
  <c r="C5" i="78"/>
  <c r="D7" i="79" s="1"/>
  <c r="G33" i="77"/>
  <c r="D32" i="77"/>
  <c r="D31" i="77"/>
  <c r="D30" i="77"/>
  <c r="D29" i="77"/>
  <c r="D28" i="77"/>
  <c r="D27" i="77"/>
  <c r="G24" i="77"/>
  <c r="D21" i="77"/>
  <c r="D24" i="77" s="1"/>
  <c r="A3" i="77"/>
  <c r="C7" i="76"/>
  <c r="D9" i="77" s="1"/>
  <c r="C5" i="76"/>
  <c r="D7" i="77" s="1"/>
  <c r="G36" i="18" l="1"/>
  <c r="C36" i="18"/>
  <c r="B37" i="18"/>
  <c r="G37" i="18" s="1"/>
  <c r="D33" i="79"/>
  <c r="D33" i="77"/>
  <c r="H29" i="4"/>
  <c r="F29" i="30" s="1"/>
  <c r="H29" i="30" s="1"/>
  <c r="F29" i="39" s="1"/>
  <c r="H29" i="39" s="1"/>
  <c r="F29" i="57" s="1"/>
  <c r="H29" i="57" s="1"/>
  <c r="F29" i="66" s="1"/>
  <c r="H29" i="66" s="1"/>
  <c r="F29" i="75" s="1"/>
  <c r="H29" i="75" s="1"/>
  <c r="F29" i="77" s="1"/>
  <c r="H29" i="77" s="1"/>
  <c r="F29" i="79" s="1"/>
  <c r="H29" i="79" s="1"/>
  <c r="H22" i="4"/>
  <c r="F22" i="30"/>
  <c r="H22" i="30"/>
  <c r="F22" i="39" s="1"/>
  <c r="H22" i="39" s="1"/>
  <c r="F22" i="57" s="1"/>
  <c r="H22" i="57" s="1"/>
  <c r="F22" i="66" s="1"/>
  <c r="H22" i="66" s="1"/>
  <c r="F22" i="75" s="1"/>
  <c r="H22" i="75" s="1"/>
  <c r="F22" i="77" s="1"/>
  <c r="H22" i="77" s="1"/>
  <c r="H21" i="4"/>
  <c r="F21" i="30" s="1"/>
  <c r="H23" i="4"/>
  <c r="F23" i="30"/>
  <c r="H23" i="30" s="1"/>
  <c r="F23" i="39" s="1"/>
  <c r="H23" i="39" s="1"/>
  <c r="F23" i="57" s="1"/>
  <c r="H23" i="57" s="1"/>
  <c r="F23" i="66" s="1"/>
  <c r="H23" i="66" s="1"/>
  <c r="F23" i="75" s="1"/>
  <c r="H23" i="75" s="1"/>
  <c r="F23" i="77" s="1"/>
  <c r="H23" i="77" s="1"/>
  <c r="F23" i="79" s="1"/>
  <c r="H23" i="79" s="1"/>
  <c r="J19" i="17"/>
  <c r="H27" i="4"/>
  <c r="F27" i="30"/>
  <c r="H27" i="30" s="1"/>
  <c r="H28" i="4"/>
  <c r="F28" i="30" s="1"/>
  <c r="H30" i="4"/>
  <c r="F30" i="30"/>
  <c r="H30" i="30" s="1"/>
  <c r="F30" i="39" s="1"/>
  <c r="H30" i="39" s="1"/>
  <c r="F30" i="57" s="1"/>
  <c r="H30" i="57" s="1"/>
  <c r="F30" i="66" s="1"/>
  <c r="H30" i="66" s="1"/>
  <c r="F30" i="75" s="1"/>
  <c r="H30" i="75" s="1"/>
  <c r="F30" i="77" s="1"/>
  <c r="H30" i="77" s="1"/>
  <c r="F30" i="79" s="1"/>
  <c r="H30" i="79" s="1"/>
  <c r="H31" i="4"/>
  <c r="F31" i="30" s="1"/>
  <c r="H31" i="30" s="1"/>
  <c r="F31" i="39" s="1"/>
  <c r="H31" i="39" s="1"/>
  <c r="F31" i="57" s="1"/>
  <c r="H31" i="57" s="1"/>
  <c r="F31" i="66" s="1"/>
  <c r="H31" i="66" s="1"/>
  <c r="F31" i="75" s="1"/>
  <c r="H31" i="75" s="1"/>
  <c r="F31" i="77" s="1"/>
  <c r="H31" i="77" s="1"/>
  <c r="F31" i="79" s="1"/>
  <c r="H31" i="79" s="1"/>
  <c r="H32" i="4"/>
  <c r="F32" i="30"/>
  <c r="H32" i="30" s="1"/>
  <c r="F32" i="39" s="1"/>
  <c r="H32" i="39" s="1"/>
  <c r="F32" i="57" s="1"/>
  <c r="H32" i="57" s="1"/>
  <c r="F32" i="66" s="1"/>
  <c r="H32" i="66" s="1"/>
  <c r="F32" i="75" s="1"/>
  <c r="H32" i="75" s="1"/>
  <c r="F32" i="77" s="1"/>
  <c r="H32" i="77" s="1"/>
  <c r="F32" i="79" s="1"/>
  <c r="H32" i="79" s="1"/>
  <c r="J30" i="17"/>
  <c r="D7" i="14"/>
  <c r="C44" i="18"/>
  <c r="B44" i="18"/>
  <c r="C46" i="18"/>
  <c r="B46" i="18"/>
  <c r="C7" i="1"/>
  <c r="F5" i="14" s="1"/>
  <c r="G12" i="17"/>
  <c r="E12" i="17"/>
  <c r="G33" i="75"/>
  <c r="D32" i="75"/>
  <c r="D31" i="75"/>
  <c r="D30" i="75"/>
  <c r="D29" i="75"/>
  <c r="D28" i="75"/>
  <c r="D27" i="75"/>
  <c r="G24" i="75"/>
  <c r="D21" i="75"/>
  <c r="D24" i="75" s="1"/>
  <c r="A3" i="75"/>
  <c r="C7" i="74"/>
  <c r="D9" i="75" s="1"/>
  <c r="C5" i="74"/>
  <c r="D7" i="75" s="1"/>
  <c r="G33" i="66"/>
  <c r="D32" i="66"/>
  <c r="D31" i="66"/>
  <c r="D30" i="66"/>
  <c r="D29" i="66"/>
  <c r="D28" i="66"/>
  <c r="D27" i="66"/>
  <c r="G24" i="66"/>
  <c r="D21" i="66"/>
  <c r="D24" i="66" s="1"/>
  <c r="A3" i="66"/>
  <c r="C7" i="65"/>
  <c r="D9" i="66" s="1"/>
  <c r="C5" i="65"/>
  <c r="D7" i="66" s="1"/>
  <c r="G33" i="57"/>
  <c r="D32" i="57"/>
  <c r="D31" i="57"/>
  <c r="D30" i="57"/>
  <c r="D29" i="57"/>
  <c r="D28" i="57"/>
  <c r="D27" i="57"/>
  <c r="G24" i="57"/>
  <c r="D21" i="57"/>
  <c r="D24" i="57" s="1"/>
  <c r="A3" i="57"/>
  <c r="C7" i="56"/>
  <c r="D9" i="57" s="1"/>
  <c r="C5" i="56"/>
  <c r="D7" i="57" s="1"/>
  <c r="G33" i="39"/>
  <c r="D32" i="39"/>
  <c r="D31" i="39"/>
  <c r="D30" i="39"/>
  <c r="D29" i="39"/>
  <c r="D28" i="39"/>
  <c r="D27" i="39"/>
  <c r="G24" i="39"/>
  <c r="D21" i="39"/>
  <c r="D24" i="39" s="1"/>
  <c r="A3" i="39"/>
  <c r="C7" i="38"/>
  <c r="D9" i="39" s="1"/>
  <c r="C5" i="38"/>
  <c r="D7" i="39" s="1"/>
  <c r="G33" i="30"/>
  <c r="D32" i="30"/>
  <c r="D31" i="30"/>
  <c r="D30" i="30"/>
  <c r="D29" i="30"/>
  <c r="D28" i="30"/>
  <c r="D27" i="30"/>
  <c r="G24" i="30"/>
  <c r="D21" i="30"/>
  <c r="D24" i="30" s="1"/>
  <c r="A3" i="30"/>
  <c r="C7" i="29"/>
  <c r="D9" i="30" s="1"/>
  <c r="C5" i="29"/>
  <c r="D7" i="30" s="1"/>
  <c r="D28" i="4"/>
  <c r="D29" i="4"/>
  <c r="D30" i="4"/>
  <c r="D31" i="4"/>
  <c r="D32" i="4"/>
  <c r="D27" i="4"/>
  <c r="D21" i="4"/>
  <c r="D24" i="4" s="1"/>
  <c r="C5" i="1"/>
  <c r="D7" i="4" s="1"/>
  <c r="G22" i="14"/>
  <c r="F24" i="4"/>
  <c r="F33" i="4"/>
  <c r="G33" i="4"/>
  <c r="C11" i="1"/>
  <c r="D13" i="4" s="1"/>
  <c r="A3" i="4"/>
  <c r="G24" i="4"/>
  <c r="H24" i="4"/>
  <c r="F27" i="39" l="1"/>
  <c r="H28" i="30"/>
  <c r="F28" i="39" s="1"/>
  <c r="H28" i="39" s="1"/>
  <c r="F28" i="57" s="1"/>
  <c r="H28" i="57" s="1"/>
  <c r="F28" i="66" s="1"/>
  <c r="H28" i="66" s="1"/>
  <c r="F28" i="75" s="1"/>
  <c r="H28" i="75" s="1"/>
  <c r="F28" i="77" s="1"/>
  <c r="H28" i="77" s="1"/>
  <c r="F28" i="79" s="1"/>
  <c r="H28" i="79" s="1"/>
  <c r="F33" i="30"/>
  <c r="H33" i="4"/>
  <c r="H36" i="4" s="1"/>
  <c r="F22" i="79"/>
  <c r="H22" i="79" s="1"/>
  <c r="F24" i="30"/>
  <c r="H21" i="30"/>
  <c r="C37" i="18"/>
  <c r="H37" i="18"/>
  <c r="B38" i="18"/>
  <c r="H38" i="18" s="1"/>
  <c r="D33" i="4"/>
  <c r="D33" i="57"/>
  <c r="J33" i="17"/>
  <c r="E11" i="1"/>
  <c r="F13" i="4" s="1"/>
  <c r="D33" i="30"/>
  <c r="E8" i="17"/>
  <c r="E10" i="17"/>
  <c r="D33" i="39"/>
  <c r="D33" i="66"/>
  <c r="D33" i="75"/>
  <c r="C5" i="14"/>
  <c r="D9" i="4"/>
  <c r="H27" i="39" l="1"/>
  <c r="F33" i="39"/>
  <c r="H33" i="30"/>
  <c r="F21" i="39"/>
  <c r="H24" i="30"/>
  <c r="G38" i="18"/>
  <c r="C38" i="18"/>
  <c r="E11" i="29"/>
  <c r="F13" i="30" s="1"/>
  <c r="C11" i="29"/>
  <c r="D13" i="30" s="1"/>
  <c r="H36" i="30" l="1"/>
  <c r="F27" i="57"/>
  <c r="H33" i="39"/>
  <c r="F24" i="39"/>
  <c r="H21" i="39"/>
  <c r="B39" i="18"/>
  <c r="C11" i="38"/>
  <c r="D13" i="39" s="1"/>
  <c r="H27" i="57" l="1"/>
  <c r="F33" i="57"/>
  <c r="F21" i="57"/>
  <c r="H24" i="39"/>
  <c r="H36" i="39" s="1"/>
  <c r="H39" i="18"/>
  <c r="C39" i="18"/>
  <c r="G39" i="18"/>
  <c r="H41" i="18"/>
  <c r="C41" i="18"/>
  <c r="E11" i="38"/>
  <c r="F13" i="39" s="1"/>
  <c r="H33" i="57" l="1"/>
  <c r="F27" i="66"/>
  <c r="F24" i="57"/>
  <c r="H21" i="57"/>
  <c r="B40" i="18"/>
  <c r="C11" i="56"/>
  <c r="D13" i="57" s="1"/>
  <c r="H27" i="66" l="1"/>
  <c r="F33" i="66"/>
  <c r="F21" i="66"/>
  <c r="H24" i="57"/>
  <c r="H36" i="57" s="1"/>
  <c r="H40" i="18"/>
  <c r="C40" i="18"/>
  <c r="G41" i="18" s="1"/>
  <c r="G40" i="18"/>
  <c r="E11" i="56"/>
  <c r="F13" i="57" s="1"/>
  <c r="H33" i="66" l="1"/>
  <c r="F27" i="75"/>
  <c r="F24" i="66"/>
  <c r="H21" i="66"/>
  <c r="C11" i="65"/>
  <c r="D13" i="66" s="1"/>
  <c r="F33" i="75" l="1"/>
  <c r="H27" i="75"/>
  <c r="F21" i="75"/>
  <c r="H24" i="66"/>
  <c r="H36" i="66" s="1"/>
  <c r="E11" i="65"/>
  <c r="F13" i="66" s="1"/>
  <c r="F27" i="77" l="1"/>
  <c r="H33" i="75"/>
  <c r="H21" i="75"/>
  <c r="F24" i="75"/>
  <c r="C11" i="76"/>
  <c r="D13" i="77" s="1"/>
  <c r="C11" i="74"/>
  <c r="D13" i="75" s="1"/>
  <c r="E11" i="74"/>
  <c r="F13" i="75" s="1"/>
  <c r="H27" i="77" l="1"/>
  <c r="F33" i="77"/>
  <c r="F21" i="77"/>
  <c r="H24" i="75"/>
  <c r="H36" i="75" s="1"/>
  <c r="E11" i="76"/>
  <c r="F13" i="77" s="1"/>
  <c r="H33" i="77" l="1"/>
  <c r="F27" i="79"/>
  <c r="H21" i="77"/>
  <c r="F24" i="77"/>
  <c r="C11" i="78"/>
  <c r="D13" i="79" s="1"/>
  <c r="E11" i="78"/>
  <c r="F13" i="79" s="1"/>
  <c r="H27" i="79" l="1"/>
  <c r="H33" i="79" s="1"/>
  <c r="F33" i="79"/>
  <c r="F21" i="79"/>
  <c r="H24" i="77"/>
  <c r="H36" i="77" s="1"/>
  <c r="F24" i="79" l="1"/>
  <c r="H21" i="79"/>
  <c r="H24" i="79" s="1"/>
  <c r="H36" i="79" s="1"/>
</calcChain>
</file>

<file path=xl/sharedStrings.xml><?xml version="1.0" encoding="utf-8"?>
<sst xmlns="http://schemas.openxmlformats.org/spreadsheetml/2006/main" count="792" uniqueCount="255">
  <si>
    <t>*</t>
  </si>
  <si>
    <t>#</t>
  </si>
  <si>
    <t>1.</t>
  </si>
  <si>
    <t>2.</t>
  </si>
  <si>
    <t>3.</t>
  </si>
  <si>
    <t>4.</t>
  </si>
  <si>
    <t>優質教育基金計劃</t>
  </si>
  <si>
    <t>(a)</t>
    <phoneticPr fontId="12" type="noConversion"/>
  </si>
  <si>
    <t>(b)</t>
    <phoneticPr fontId="12" type="noConversion"/>
  </si>
  <si>
    <t xml:space="preserve">(c) </t>
    <phoneticPr fontId="12" type="noConversion"/>
  </si>
  <si>
    <t>(d)</t>
    <phoneticPr fontId="12" type="noConversion"/>
  </si>
  <si>
    <t>(e)</t>
    <phoneticPr fontId="12" type="noConversion"/>
  </si>
  <si>
    <t>Item No.</t>
  </si>
  <si>
    <t>Quality Education Fund Project</t>
  </si>
  <si>
    <t>元</t>
  </si>
  <si>
    <t>Disposed on</t>
  </si>
  <si>
    <t>數量</t>
  </si>
  <si>
    <t>總值</t>
  </si>
  <si>
    <t>編號</t>
  </si>
  <si>
    <t>單價</t>
  </si>
  <si>
    <t>Unit Cost/Item</t>
  </si>
  <si>
    <t>No. of Units</t>
  </si>
  <si>
    <t>Total Cost</t>
  </si>
  <si>
    <t>Supplier’s Invoice No.</t>
  </si>
  <si>
    <t>Date of Ownership Vested to Grantee</t>
  </si>
  <si>
    <t>Signature of Authorised Person :  </t>
  </si>
  <si>
    <t>Name of Authorised Person :  </t>
  </si>
  <si>
    <t>Date :  </t>
  </si>
  <si>
    <t>A.</t>
  </si>
  <si>
    <t>Income</t>
  </si>
  <si>
    <t>總收入</t>
  </si>
  <si>
    <t>Total Income:</t>
  </si>
  <si>
    <t>B.</t>
  </si>
  <si>
    <t>Expenditure</t>
  </si>
  <si>
    <t>C.</t>
  </si>
  <si>
    <t>Signature of</t>
  </si>
  <si>
    <t>Name of</t>
  </si>
  <si>
    <t>Date :</t>
  </si>
  <si>
    <r>
      <t xml:space="preserve">Certificate of Completion of Project / </t>
    </r>
    <r>
      <rPr>
        <b/>
        <vertAlign val="superscript"/>
        <sz val="14"/>
        <rFont val="Times New Roman"/>
        <family val="1"/>
      </rPr>
      <t xml:space="preserve">#  </t>
    </r>
    <r>
      <rPr>
        <b/>
        <sz val="14"/>
        <rFont val="Times New Roman"/>
        <family val="1"/>
      </rPr>
      <t>Declaration</t>
    </r>
  </si>
  <si>
    <r>
      <rPr>
        <b/>
        <sz val="14"/>
        <rFont val="新細明體"/>
        <family val="1"/>
        <charset val="136"/>
      </rPr>
      <t>甲</t>
    </r>
    <r>
      <rPr>
        <b/>
        <sz val="14"/>
        <rFont val="Times New Roman"/>
        <family val="1"/>
      </rPr>
      <t>.</t>
    </r>
  </si>
  <si>
    <r>
      <rPr>
        <b/>
        <sz val="14"/>
        <rFont val="新細明體"/>
        <family val="1"/>
        <charset val="136"/>
      </rPr>
      <t>收入</t>
    </r>
  </si>
  <si>
    <r>
      <rPr>
        <b/>
        <sz val="14"/>
        <rFont val="新細明體"/>
        <family val="1"/>
        <charset val="136"/>
      </rPr>
      <t>乙</t>
    </r>
    <r>
      <rPr>
        <b/>
        <sz val="14"/>
        <rFont val="Times New Roman"/>
        <family val="1"/>
      </rPr>
      <t>.</t>
    </r>
  </si>
  <si>
    <r>
      <rPr>
        <b/>
        <sz val="14"/>
        <rFont val="新細明體"/>
        <family val="1"/>
        <charset val="136"/>
      </rPr>
      <t>丙</t>
    </r>
    <r>
      <rPr>
        <b/>
        <sz val="14"/>
        <rFont val="Times New Roman"/>
        <family val="1"/>
      </rPr>
      <t>.</t>
    </r>
  </si>
  <si>
    <r>
      <rPr>
        <sz val="12"/>
        <rFont val="新細明體"/>
        <family val="1"/>
        <charset val="136"/>
      </rPr>
      <t>日期</t>
    </r>
  </si>
  <si>
    <t>Total Expenditure:</t>
    <phoneticPr fontId="4" type="noConversion"/>
  </si>
  <si>
    <t>Class of Asset :</t>
  </si>
  <si>
    <r>
      <t>項目說明</t>
    </r>
    <r>
      <rPr>
        <sz val="12"/>
        <rFont val="Times New Roman"/>
        <family val="1"/>
      </rPr>
      <t>*</t>
    </r>
  </si>
  <si>
    <t>計劃編號</t>
    <phoneticPr fontId="12" type="noConversion"/>
  </si>
  <si>
    <t>計劃名稱</t>
    <phoneticPr fontId="12" type="noConversion"/>
  </si>
  <si>
    <t>Project No. :</t>
    <phoneticPr fontId="12" type="noConversion"/>
  </si>
  <si>
    <t>Project Title :</t>
    <phoneticPr fontId="12" type="noConversion"/>
  </si>
  <si>
    <t xml:space="preserve">   資產類別</t>
    <phoneticPr fontId="12" type="noConversion"/>
  </si>
  <si>
    <t>供應商                                            發票編號</t>
    <phoneticPr fontId="12" type="noConversion"/>
  </si>
  <si>
    <t>項目               存放地點</t>
    <phoneticPr fontId="12" type="noConversion"/>
  </si>
  <si>
    <t>擁有權歸予       受款人日期</t>
    <phoneticPr fontId="12" type="noConversion"/>
  </si>
  <si>
    <t>根據資產運用計劃作出調配</t>
    <phoneticPr fontId="12" type="noConversion"/>
  </si>
  <si>
    <t>Deployed in accordance with                                                           the Asset Usage Plan</t>
    <phoneticPr fontId="12" type="noConversion"/>
  </si>
  <si>
    <t>Item / Description*</t>
    <phoneticPr fontId="12" type="noConversion"/>
  </si>
  <si>
    <t>Location            of Item</t>
    <phoneticPr fontId="12" type="noConversion"/>
  </si>
  <si>
    <r>
      <t>是</t>
    </r>
    <r>
      <rPr>
        <sz val="12"/>
        <rFont val="Times New Roman"/>
        <family val="1"/>
      </rPr>
      <t xml:space="preserve"> Yes</t>
    </r>
    <phoneticPr fontId="12" type="noConversion"/>
  </si>
  <si>
    <r>
      <t>否</t>
    </r>
    <r>
      <rPr>
        <sz val="12"/>
        <rFont val="Times New Roman"/>
        <family val="1"/>
      </rPr>
      <t xml:space="preserve"> No</t>
    </r>
    <phoneticPr fontId="12" type="noConversion"/>
  </si>
  <si>
    <t>Person in Charge (Please state Name and Post)</t>
    <phoneticPr fontId="12" type="noConversion"/>
  </si>
  <si>
    <r>
      <rPr>
        <sz val="12"/>
        <rFont val="Times New Roman"/>
        <family val="1"/>
      </rPr>
      <t>(</t>
    </r>
    <r>
      <rPr>
        <sz val="12"/>
        <rFont val="新細明體"/>
        <family val="1"/>
        <charset val="136"/>
      </rPr>
      <t>港幣</t>
    </r>
    <r>
      <rPr>
        <sz val="12"/>
        <rFont val="Times New Roman"/>
        <family val="1"/>
      </rPr>
      <t xml:space="preserve"> HK$)</t>
    </r>
    <phoneticPr fontId="12" type="noConversion"/>
  </si>
  <si>
    <r>
      <t>(</t>
    </r>
    <r>
      <rPr>
        <i/>
        <sz val="9"/>
        <rFont val="新細明體"/>
        <family val="1"/>
        <charset val="136"/>
      </rPr>
      <t>理據</t>
    </r>
    <r>
      <rPr>
        <i/>
        <sz val="9"/>
        <rFont val="Times New Roman"/>
        <family val="1"/>
      </rPr>
      <t xml:space="preserve"> Justification)</t>
    </r>
    <phoneticPr fontId="12" type="noConversion"/>
  </si>
  <si>
    <t>1. </t>
    <phoneticPr fontId="12" type="noConversion"/>
  </si>
  <si>
    <t>2. </t>
    <phoneticPr fontId="12" type="noConversion"/>
  </si>
  <si>
    <t>3. </t>
    <phoneticPr fontId="12" type="noConversion"/>
  </si>
  <si>
    <t>4. </t>
    <phoneticPr fontId="12" type="noConversion"/>
  </si>
  <si>
    <t>5. </t>
    <phoneticPr fontId="12" type="noConversion"/>
  </si>
  <si>
    <t>6. </t>
    <phoneticPr fontId="12" type="noConversion"/>
  </si>
  <si>
    <t>7. </t>
    <phoneticPr fontId="12" type="noConversion"/>
  </si>
  <si>
    <t>8. </t>
    <phoneticPr fontId="12" type="noConversion"/>
  </si>
  <si>
    <r>
      <t>類別總計</t>
    </r>
    <r>
      <rPr>
        <sz val="14"/>
        <rFont val="Times New Roman"/>
        <family val="1"/>
      </rPr>
      <t xml:space="preserve"> Total for the Asset Class :  (</t>
    </r>
    <r>
      <rPr>
        <sz val="14"/>
        <rFont val="新細明體"/>
        <family val="1"/>
        <charset val="136"/>
      </rPr>
      <t>港幣</t>
    </r>
    <r>
      <rPr>
        <sz val="14"/>
        <rFont val="Times New Roman"/>
        <family val="1"/>
      </rPr>
      <t xml:space="preserve"> HK$)</t>
    </r>
    <phoneticPr fontId="12" type="noConversion"/>
  </si>
  <si>
    <t>受款人確證真實無誤</t>
    <phoneticPr fontId="12" type="noConversion"/>
  </si>
  <si>
    <t>This is to certify that –</t>
    <phoneticPr fontId="12" type="noConversion"/>
  </si>
  <si>
    <t>Certified True and Correct by Grantee</t>
    <phoneticPr fontId="12" type="noConversion"/>
  </si>
  <si>
    <t>Signature of  Person in charge</t>
    <phoneticPr fontId="12" type="noConversion"/>
  </si>
  <si>
    <r>
      <t>獲授權人簽署</t>
    </r>
    <r>
      <rPr>
        <sz val="10"/>
        <rFont val="Times New Roman"/>
        <family val="1"/>
      </rPr>
      <t>   </t>
    </r>
    <phoneticPr fontId="12" type="noConversion"/>
  </si>
  <si>
    <r>
      <t>獲授權人姓名</t>
    </r>
    <r>
      <rPr>
        <sz val="10"/>
        <rFont val="Times New Roman"/>
        <family val="1"/>
      </rPr>
      <t>   </t>
    </r>
  </si>
  <si>
    <r>
      <t>日期</t>
    </r>
    <r>
      <rPr>
        <sz val="10"/>
        <rFont val="Times New Roman"/>
        <family val="1"/>
      </rPr>
      <t>   </t>
    </r>
  </si>
  <si>
    <t>資產記錄表</t>
    <phoneticPr fontId="12" type="noConversion"/>
  </si>
  <si>
    <t>Assets Register</t>
    <phoneticPr fontId="12" type="noConversion"/>
  </si>
  <si>
    <t>$</t>
    <phoneticPr fontId="4" type="noConversion"/>
  </si>
  <si>
    <t>i</t>
    <phoneticPr fontId="4" type="noConversion"/>
  </si>
  <si>
    <t>ii</t>
    <phoneticPr fontId="4" type="noConversion"/>
  </si>
  <si>
    <t>iii = i + ii</t>
    <phoneticPr fontId="4" type="noConversion"/>
  </si>
  <si>
    <t>該項目如有牌子、型號及編號，請詳列。</t>
    <phoneticPr fontId="12" type="noConversion"/>
  </si>
  <si>
    <r>
      <rPr>
        <sz val="11"/>
        <rFont val="細明體"/>
        <family val="3"/>
        <charset val="136"/>
      </rPr>
      <t>學校</t>
    </r>
    <r>
      <rPr>
        <sz val="11"/>
        <rFont val="Times New Roman"/>
        <family val="1"/>
      </rPr>
      <t xml:space="preserve"> / </t>
    </r>
    <r>
      <rPr>
        <sz val="11"/>
        <rFont val="新細明體"/>
        <family val="1"/>
        <charset val="136"/>
      </rPr>
      <t>機構名稱</t>
    </r>
    <phoneticPr fontId="12" type="noConversion"/>
  </si>
  <si>
    <t>Please detail out the brand, model and serial number, if any.</t>
    <phoneticPr fontId="12" type="noConversion"/>
  </si>
  <si>
    <t>and Certificate of Completion of Project / Declaration</t>
    <phoneticPr fontId="10" type="noConversion"/>
  </si>
  <si>
    <r>
      <rPr>
        <sz val="14"/>
        <rFont val="細明體"/>
        <family val="3"/>
        <charset val="136"/>
      </rPr>
      <t>利息收入</t>
    </r>
    <r>
      <rPr>
        <sz val="14"/>
        <rFont val="Times New Roman"/>
        <family val="1"/>
      </rPr>
      <t xml:space="preserve">  Interest Earned</t>
    </r>
  </si>
  <si>
    <r>
      <rPr>
        <sz val="14"/>
        <rFont val="細明體"/>
        <family val="3"/>
        <charset val="136"/>
      </rPr>
      <t>其他收入</t>
    </r>
    <r>
      <rPr>
        <sz val="14"/>
        <rFont val="Times New Roman"/>
        <family val="1"/>
      </rPr>
      <t xml:space="preserve">  Other Income</t>
    </r>
  </si>
  <si>
    <r>
      <t xml:space="preserve">-   </t>
    </r>
    <r>
      <rPr>
        <sz val="14"/>
        <rFont val="細明體"/>
        <family val="3"/>
        <charset val="136"/>
      </rPr>
      <t>薪金</t>
    </r>
    <r>
      <rPr>
        <sz val="14"/>
        <rFont val="Times New Roman"/>
        <family val="1"/>
      </rPr>
      <t xml:space="preserve">  Staff cost</t>
    </r>
  </si>
  <si>
    <t>Unused Funds (Total Income – Total Expenditure) :</t>
    <phoneticPr fontId="4" type="noConversion"/>
  </si>
  <si>
    <t>A cheque payable to “Permanent Secretary for Education Incorporated No. 6 Account (Quality Education Fund)” in the amount of HK$ _________________ Cheque No. ____________ drawn on ___________________________________ (Name of Bank) for the return of unused funds is enclosed.</t>
  </si>
  <si>
    <t>I declare that all the expenditure of the project was spent in accordance with the approved budget, including the purchase of fixed assets, the terms and conditions of the grant and the approval from the Quality Education Fund (QEF) Secretariat and that all unused fund was returned to QEF.</t>
    <phoneticPr fontId="10" type="noConversion"/>
  </si>
  <si>
    <t>收入項目  Income Item(s)</t>
  </si>
  <si>
    <t>金額 Amount                            (港幣 HK$)</t>
  </si>
  <si>
    <t>撥款總額  Approved Grant</t>
  </si>
  <si>
    <t>按協議書附表二所列的開支項目                                                                                                                             Expenditure Item(s) as per Schedule II of Agreement</t>
  </si>
  <si>
    <t>金額 Amount                                (港幣 HK$)</t>
  </si>
  <si>
    <t>-   一般開支  General Expenses</t>
  </si>
  <si>
    <t>-   服務  Services</t>
  </si>
  <si>
    <t>-   其他(請列明)   Others (Please specify) :</t>
  </si>
  <si>
    <t xml:space="preserve"> 總開支</t>
  </si>
  <si>
    <t>餘款 (總收入 – 總開支)</t>
  </si>
  <si>
    <t>隨表附上 _______________________________ (銀行名稱) 銀行支票一張，編號 _________________________，抬 頭 人 為「Permanent Secretary for Education Incorporated No. 6 Account (Quality Education Fund)」， 以退回餘款港幣 ____________ 元 _______ 角 _______ 仙正。</t>
  </si>
  <si>
    <t>(請刪去不適用者 Please delete as appropriate)</t>
  </si>
  <si>
    <r>
      <t xml:space="preserve">-   </t>
    </r>
    <r>
      <rPr>
        <sz val="14"/>
        <rFont val="細明體"/>
        <family val="3"/>
        <charset val="136"/>
      </rPr>
      <t>工程</t>
    </r>
    <r>
      <rPr>
        <sz val="14"/>
        <rFont val="Times New Roman"/>
        <family val="1"/>
      </rPr>
      <t xml:space="preserve">  Works</t>
    </r>
  </si>
  <si>
    <t>計劃編號  Project No. :</t>
  </si>
  <si>
    <t>計劃名稱  Project Title :</t>
  </si>
  <si>
    <t>計劃進行時間  Project Period :</t>
  </si>
  <si>
    <r>
      <t xml:space="preserve">計劃完成證明書 / </t>
    </r>
    <r>
      <rPr>
        <b/>
        <vertAlign val="superscript"/>
        <sz val="14"/>
        <rFont val="Times New Roman"/>
        <family val="1"/>
      </rPr>
      <t>#</t>
    </r>
    <r>
      <rPr>
        <b/>
        <sz val="14"/>
        <rFont val="Times New Roman"/>
        <family val="1"/>
      </rPr>
      <t xml:space="preserve">  聲明</t>
    </r>
  </si>
  <si>
    <t>本人謹此聲明，計劃的所有開支是依據已審核之預算(包括購買固定資產)、撥款的條款和條件以及優質教育基金秘書處的許可而支付，而所有未用撥款或剩餘款項已退還優質教育基金。</t>
  </si>
  <si>
    <t>適用於完成計劃  Applicable to Completion of Project</t>
  </si>
  <si>
    <t>適用於提早終止計劃  Applicable to Early Termination of Project</t>
  </si>
  <si>
    <t>@</t>
  </si>
  <si>
    <r>
      <t>Authorised Person</t>
    </r>
    <r>
      <rPr>
        <b/>
        <vertAlign val="superscript"/>
        <sz val="12"/>
        <rFont val="Times New Roman"/>
        <family val="1"/>
      </rPr>
      <t>@</t>
    </r>
    <r>
      <rPr>
        <b/>
        <sz val="12"/>
        <rFont val="Times New Roman"/>
        <family val="1"/>
      </rPr>
      <t xml:space="preserve"> :</t>
    </r>
  </si>
  <si>
    <r>
      <t>獲授權人</t>
    </r>
    <r>
      <rPr>
        <b/>
        <vertAlign val="superscript"/>
        <sz val="12"/>
        <rFont val="Times New Roman"/>
        <family val="1"/>
      </rPr>
      <t>@</t>
    </r>
    <r>
      <rPr>
        <b/>
        <sz val="12"/>
        <rFont val="Times New Roman"/>
        <family val="1"/>
      </rPr>
      <t>簽署</t>
    </r>
  </si>
  <si>
    <r>
      <t>獲授權人</t>
    </r>
    <r>
      <rPr>
        <b/>
        <vertAlign val="superscript"/>
        <sz val="12"/>
        <rFont val="Times New Roman"/>
        <family val="1"/>
      </rPr>
      <t>@</t>
    </r>
    <r>
      <rPr>
        <b/>
        <sz val="12"/>
        <rFont val="Times New Roman"/>
        <family val="1"/>
      </rPr>
      <t>姓名</t>
    </r>
  </si>
  <si>
    <r>
      <t>獲授權人職銜</t>
    </r>
    <r>
      <rPr>
        <sz val="10"/>
        <rFont val="Times New Roman"/>
        <family val="1"/>
      </rPr>
      <t>   </t>
    </r>
  </si>
  <si>
    <r>
      <t>Title of Authorised Person</t>
    </r>
    <r>
      <rPr>
        <sz val="10"/>
        <rFont val="Times New Roman"/>
        <family val="1"/>
      </rPr>
      <t xml:space="preserve"> :  </t>
    </r>
  </si>
  <si>
    <t>如受款人為幼稚園、小學、中學或特殊學校，須由校長簽署  If the Grantee is a kindergarten, primary school, secondary school or special school, signature of the head of the school is required</t>
  </si>
  <si>
    <t>如受款人為大專院校，須由學系 / 中心主管簽署  If the Grantee is a tertiary institution, signature of the head of the department / centre is required</t>
  </si>
  <si>
    <t>如受款人為機構，須由機構主管簽署  If the Grantee is an organisation, signature of the head of the organisation is required</t>
  </si>
  <si>
    <t>Quality Education Fund Project</t>
    <phoneticPr fontId="12" type="noConversion"/>
  </si>
  <si>
    <t>Final Financial Report (Summary)</t>
    <phoneticPr fontId="12" type="noConversion"/>
  </si>
  <si>
    <r>
      <rPr>
        <i/>
        <sz val="10"/>
        <rFont val="細明體"/>
        <family val="3"/>
        <charset val="136"/>
      </rPr>
      <t>（校長、學系</t>
    </r>
    <r>
      <rPr>
        <i/>
        <sz val="10"/>
        <rFont val="Times New Roman"/>
        <family val="1"/>
      </rPr>
      <t>/</t>
    </r>
    <r>
      <rPr>
        <i/>
        <sz val="10"/>
        <rFont val="細明體"/>
        <family val="3"/>
        <charset val="136"/>
      </rPr>
      <t>中心主管、機構主管）</t>
    </r>
    <phoneticPr fontId="12" type="noConversion"/>
  </si>
  <si>
    <r>
      <rPr>
        <b/>
        <sz val="14"/>
        <rFont val="細明體"/>
        <family val="3"/>
        <charset val="136"/>
      </rPr>
      <t>財政總結和計劃完成證明書</t>
    </r>
    <r>
      <rPr>
        <b/>
        <sz val="14"/>
        <rFont val="Times New Roman"/>
        <family val="1"/>
      </rPr>
      <t xml:space="preserve"> / </t>
    </r>
    <r>
      <rPr>
        <b/>
        <sz val="14"/>
        <rFont val="細明體"/>
        <family val="3"/>
        <charset val="136"/>
      </rPr>
      <t>聲明</t>
    </r>
    <phoneticPr fontId="12" type="noConversion"/>
  </si>
  <si>
    <t>1.</t>
    <phoneticPr fontId="12" type="noConversion"/>
  </si>
  <si>
    <t>2.</t>
    <phoneticPr fontId="12" type="noConversion"/>
  </si>
  <si>
    <t>3.</t>
    <phoneticPr fontId="12" type="noConversion"/>
  </si>
  <si>
    <t>4.</t>
    <phoneticPr fontId="12" type="noConversion"/>
  </si>
  <si>
    <t>5.</t>
    <phoneticPr fontId="12" type="noConversion"/>
  </si>
  <si>
    <t>6.</t>
    <phoneticPr fontId="12" type="noConversion"/>
  </si>
  <si>
    <t>7.</t>
    <phoneticPr fontId="12" type="noConversion"/>
  </si>
  <si>
    <t>8.</t>
    <phoneticPr fontId="12" type="noConversion"/>
  </si>
  <si>
    <t>9.</t>
    <phoneticPr fontId="12" type="noConversion"/>
  </si>
  <si>
    <t>10.</t>
    <phoneticPr fontId="12" type="noConversion"/>
  </si>
  <si>
    <t>11.</t>
  </si>
  <si>
    <t>負責人姓名                      (請註明及職銜)</t>
    <phoneticPr fontId="12" type="noConversion"/>
  </si>
  <si>
    <r>
      <t xml:space="preserve">-   </t>
    </r>
    <r>
      <rPr>
        <sz val="14"/>
        <rFont val="細明體"/>
        <family val="3"/>
        <charset val="136"/>
      </rPr>
      <t>設備</t>
    </r>
    <r>
      <rPr>
        <sz val="14"/>
        <rFont val="Times New Roman"/>
        <family val="1"/>
      </rPr>
      <t xml:space="preserve">  Equipment</t>
    </r>
    <phoneticPr fontId="12" type="noConversion"/>
  </si>
  <si>
    <t>開支</t>
    <phoneticPr fontId="12" type="noConversion"/>
  </si>
  <si>
    <t>Quality Education Fund ("QEF") Project Financial Report</t>
    <phoneticPr fontId="12" type="noConversion"/>
  </si>
  <si>
    <t xml:space="preserve">Please fill in highlighted fields only. </t>
    <phoneticPr fontId="12" type="noConversion"/>
  </si>
  <si>
    <t>Name of School / Organisation :</t>
    <phoneticPr fontId="12" type="noConversion"/>
  </si>
  <si>
    <t xml:space="preserve">Name of School /
Organisation : </t>
    <phoneticPr fontId="12" type="noConversion"/>
  </si>
  <si>
    <t>Project No. :</t>
  </si>
  <si>
    <t>Project Title :</t>
    <phoneticPr fontId="12" type="noConversion"/>
  </si>
  <si>
    <t xml:space="preserve">Project Start Date: </t>
    <phoneticPr fontId="12" type="noConversion"/>
  </si>
  <si>
    <t xml:space="preserve">Project End Date: </t>
    <phoneticPr fontId="12" type="noConversion"/>
  </si>
  <si>
    <t>Frequency of submitting financial reports</t>
    <phoneticPr fontId="12" type="noConversion"/>
  </si>
  <si>
    <t>6 months</t>
  </si>
  <si>
    <t>1 year</t>
  </si>
  <si>
    <t>Yes</t>
  </si>
  <si>
    <t>No</t>
  </si>
  <si>
    <t>Approved Budget (Please fill in the latest / revised amount, if applicable.)</t>
    <phoneticPr fontId="12" type="noConversion"/>
  </si>
  <si>
    <t>Others: Contingency (Please amend if not "Contingency")</t>
    <phoneticPr fontId="12" type="noConversion"/>
  </si>
  <si>
    <t>(For example: 2023/0001, 22/17/01, 01/17)</t>
    <phoneticPr fontId="12" type="noConversion"/>
  </si>
  <si>
    <t>According to the Schedule in the Proposal, do you need to submit the Interim Financial Report?</t>
    <phoneticPr fontId="12" type="noConversion"/>
  </si>
  <si>
    <t>(Yes / No)</t>
    <phoneticPr fontId="12" type="noConversion"/>
  </si>
  <si>
    <t>(6 months / 1 year)</t>
    <phoneticPr fontId="12" type="noConversion"/>
  </si>
  <si>
    <t>2nd Interim Financial Report</t>
    <phoneticPr fontId="12" type="noConversion"/>
  </si>
  <si>
    <t>3rd Interim Financial Report</t>
    <phoneticPr fontId="12" type="noConversion"/>
  </si>
  <si>
    <t>4th Interim Financial Report</t>
    <phoneticPr fontId="12" type="noConversion"/>
  </si>
  <si>
    <t>5th Interim Financial Report</t>
    <phoneticPr fontId="12" type="noConversion"/>
  </si>
  <si>
    <t>6th Interim Financial Report</t>
    <phoneticPr fontId="12" type="noConversion"/>
  </si>
  <si>
    <t>7th Interim Financial Report</t>
    <phoneticPr fontId="12" type="noConversion"/>
  </si>
  <si>
    <t>8th Interim Financial Report</t>
    <phoneticPr fontId="12" type="noConversion"/>
  </si>
  <si>
    <t>1. Final Financial Report (Summary) and Certificate of Completion of Project / Declaration</t>
    <phoneticPr fontId="12" type="noConversion"/>
  </si>
  <si>
    <t>2. Cheque for the return of unused funds</t>
    <phoneticPr fontId="12" type="noConversion"/>
  </si>
  <si>
    <t>Grant Released</t>
    <phoneticPr fontId="12" type="noConversion"/>
  </si>
  <si>
    <t>Staff Cost</t>
    <phoneticPr fontId="12" type="noConversion"/>
  </si>
  <si>
    <t>General Expenses</t>
    <phoneticPr fontId="12" type="noConversion"/>
  </si>
  <si>
    <t>Equipment</t>
    <phoneticPr fontId="12" type="noConversion"/>
  </si>
  <si>
    <t>Services</t>
    <phoneticPr fontId="12" type="noConversion"/>
  </si>
  <si>
    <t>Works</t>
    <phoneticPr fontId="12" type="noConversion"/>
  </si>
  <si>
    <t>1st Interim Financial Report</t>
    <phoneticPr fontId="12" type="noConversion"/>
  </si>
  <si>
    <t>Interim Financial Reports</t>
    <phoneticPr fontId="12" type="noConversion"/>
  </si>
  <si>
    <t>Certificate of Completion of Project</t>
    <phoneticPr fontId="12" type="noConversion"/>
  </si>
  <si>
    <t xml:space="preserve">From </t>
    <phoneticPr fontId="12" type="noConversion"/>
  </si>
  <si>
    <t>To</t>
    <phoneticPr fontId="12" type="noConversion"/>
  </si>
  <si>
    <t>Quality Education Fund ("QEF") Project</t>
  </si>
  <si>
    <t>For the period from#</t>
  </si>
  <si>
    <t>(dd/mm/yyyy)</t>
  </si>
  <si>
    <t>to</t>
  </si>
  <si>
    <t>Section I</t>
  </si>
  <si>
    <t>Declaration</t>
  </si>
  <si>
    <t>I declare that  –</t>
    <phoneticPr fontId="12" type="noConversion"/>
  </si>
  <si>
    <t>all the expenditure of the project was spent in accordance with the approved budget, the terms and conditions of the Grant Agreement and the directives or instructions issued by the QEF Secretariat;</t>
  </si>
  <si>
    <t>all incomes relating to the projects were reported in this Report;</t>
  </si>
  <si>
    <r>
      <t>Signature of Authorised Person</t>
    </r>
    <r>
      <rPr>
        <i/>
        <vertAlign val="superscript"/>
        <sz val="12"/>
        <rFont val="Times New Roman"/>
        <family val="1"/>
      </rPr>
      <t>@</t>
    </r>
    <phoneticPr fontId="12" type="noConversion"/>
  </si>
  <si>
    <r>
      <t>Name of Authorised Person</t>
    </r>
    <r>
      <rPr>
        <i/>
        <vertAlign val="superscript"/>
        <sz val="12"/>
        <color indexed="8"/>
        <rFont val="Times New Roman"/>
        <family val="1"/>
      </rPr>
      <t>@</t>
    </r>
    <phoneticPr fontId="12" type="noConversion"/>
  </si>
  <si>
    <t>Delete where appropriate.</t>
  </si>
  <si>
    <t>The period shall follow the report submission schedule stated in Schedule I of the QEF Agreement.  For the first Financial Report, the date shall be the project starting date.  For subsequent Financial Report, it shall be from the date immediately following the end date of the last submitted Financial Report.</t>
  </si>
  <si>
    <t xml:space="preserve">If the Grantee is a kindergarten, primary school, secondary school or special school, signature of the head of the school is required.
If the Grantee is a tertiary institution, signature of the head of the department / centre is required.  
If the Grantee is an organisation, signature of the head of the organisation is required.
</t>
    <phoneticPr fontId="12" type="noConversion"/>
  </si>
  <si>
    <t xml:space="preserve">Date:                </t>
  </si>
  <si>
    <t>1st Interim Financial Report</t>
    <phoneticPr fontId="12" type="noConversion"/>
  </si>
  <si>
    <t>2nd Interim Financial Report</t>
    <phoneticPr fontId="12" type="noConversion"/>
  </si>
  <si>
    <t>3rd Interim Financial Report</t>
    <phoneticPr fontId="12" type="noConversion"/>
  </si>
  <si>
    <t>4th Interim Financial Report</t>
    <phoneticPr fontId="12" type="noConversion"/>
  </si>
  <si>
    <t>5th Interim Financial Report</t>
    <phoneticPr fontId="12" type="noConversion"/>
  </si>
  <si>
    <t>6th Interim Financial Report</t>
    <phoneticPr fontId="12" type="noConversion"/>
  </si>
  <si>
    <t>7th Interim Financial Report</t>
    <phoneticPr fontId="12" type="noConversion"/>
  </si>
  <si>
    <t>8th Interim Financial Report</t>
    <phoneticPr fontId="12" type="noConversion"/>
  </si>
  <si>
    <t>Project No. :</t>
    <phoneticPr fontId="4" type="noConversion"/>
  </si>
  <si>
    <t>Project Title :</t>
    <phoneticPr fontId="4" type="noConversion"/>
  </si>
  <si>
    <t>For the period from</t>
    <phoneticPr fontId="4" type="noConversion"/>
  </si>
  <si>
    <t>to</t>
    <phoneticPr fontId="4" type="noConversion"/>
  </si>
  <si>
    <t>Income and Expenditure</t>
  </si>
  <si>
    <t>Items</t>
  </si>
  <si>
    <r>
      <t>Approved Budget</t>
    </r>
    <r>
      <rPr>
        <b/>
        <vertAlign val="superscript"/>
        <sz val="12"/>
        <color indexed="8"/>
        <rFont val="Times New Roman"/>
        <family val="1"/>
      </rPr>
      <t xml:space="preserve"> 1</t>
    </r>
    <phoneticPr fontId="4" type="noConversion"/>
  </si>
  <si>
    <t>Actual</t>
    <phoneticPr fontId="4" type="noConversion"/>
  </si>
  <si>
    <r>
      <t>Opening balance</t>
    </r>
    <r>
      <rPr>
        <b/>
        <vertAlign val="superscript"/>
        <sz val="12"/>
        <color indexed="8"/>
        <rFont val="Times New Roman"/>
        <family val="1"/>
      </rPr>
      <t>2</t>
    </r>
    <phoneticPr fontId="4" type="noConversion"/>
  </si>
  <si>
    <t xml:space="preserve">Amount for the period </t>
  </si>
  <si>
    <t>Closing balance</t>
  </si>
  <si>
    <t xml:space="preserve">Income </t>
  </si>
  <si>
    <t>- QEF Grant</t>
  </si>
  <si>
    <t>- Interest Earned</t>
  </si>
  <si>
    <t>- Other Income</t>
  </si>
  <si>
    <t>Total Income  :</t>
  </si>
  <si>
    <t>- Staff Cost</t>
  </si>
  <si>
    <t>- General Expenses</t>
  </si>
  <si>
    <t>- Equipment</t>
  </si>
  <si>
    <t>- Services</t>
  </si>
  <si>
    <t>- Works</t>
  </si>
  <si>
    <t xml:space="preserve">- Others (Please specify) :  </t>
    <phoneticPr fontId="4" type="noConversion"/>
  </si>
  <si>
    <t>Total Expenditure :</t>
  </si>
  <si>
    <t>Fund balance as at period end</t>
  </si>
  <si>
    <t>Total approved budget of the project.</t>
  </si>
  <si>
    <t xml:space="preserve">There is no opening balance in the first Financial Report.  For subsequent Financial Report(s), the last financial report's closing balance has to be brought forward correctly in this column. </t>
  </si>
  <si>
    <t>List out expenditure items in accordance with the approved budget.</t>
  </si>
  <si>
    <t>Return any surplus at the end of the project (i.e. unused fund) to the QEF.</t>
  </si>
  <si>
    <r>
      <t>Less : Expenditure</t>
    </r>
    <r>
      <rPr>
        <b/>
        <vertAlign val="superscript"/>
        <sz val="12"/>
        <color indexed="8"/>
        <rFont val="Times New Roman"/>
        <family val="1"/>
      </rPr>
      <t>3</t>
    </r>
    <phoneticPr fontId="4" type="noConversion"/>
  </si>
  <si>
    <r>
      <t>(Surplus</t>
    </r>
    <r>
      <rPr>
        <vertAlign val="superscript"/>
        <sz val="12"/>
        <color indexed="8"/>
        <rFont val="Times New Roman"/>
        <family val="1"/>
      </rPr>
      <t xml:space="preserve">4 </t>
    </r>
    <r>
      <rPr>
        <sz val="12"/>
        <color indexed="8"/>
        <rFont val="Times New Roman"/>
        <family val="1"/>
      </rPr>
      <t>/ (Deficit))</t>
    </r>
    <phoneticPr fontId="4" type="noConversion"/>
  </si>
  <si>
    <r>
      <t xml:space="preserve">Please submit within </t>
    </r>
    <r>
      <rPr>
        <sz val="12"/>
        <color rgb="FFFF0000"/>
        <rFont val="Times New Roman"/>
        <family val="1"/>
      </rPr>
      <t>one</t>
    </r>
    <r>
      <rPr>
        <sz val="12"/>
        <rFont val="Times New Roman"/>
        <family val="1"/>
      </rPr>
      <t xml:space="preserve"> month after the report cover period ends</t>
    </r>
    <phoneticPr fontId="12" type="noConversion"/>
  </si>
  <si>
    <r>
      <t xml:space="preserve">Please submit within </t>
    </r>
    <r>
      <rPr>
        <sz val="12"/>
        <color rgb="FFFF0000"/>
        <rFont val="Times New Roman"/>
        <family val="1"/>
      </rPr>
      <t xml:space="preserve">three </t>
    </r>
    <r>
      <rPr>
        <sz val="12"/>
        <rFont val="Times New Roman"/>
        <family val="1"/>
      </rPr>
      <t>months after the report cover period ends</t>
    </r>
    <phoneticPr fontId="12" type="noConversion"/>
  </si>
  <si>
    <t>Please submit the following documents:</t>
  </si>
  <si>
    <t>購買日期^</t>
    <phoneticPr fontId="12" type="noConversion"/>
  </si>
  <si>
    <t>Date of Purchase^</t>
    <phoneticPr fontId="12" type="noConversion"/>
  </si>
  <si>
    <t>^</t>
    <phoneticPr fontId="12" type="noConversion"/>
  </si>
  <si>
    <t>The purchase of assets should be between the project period.</t>
    <phoneticPr fontId="12" type="noConversion"/>
  </si>
  <si>
    <t>資產必須於計劃期間購買。</t>
    <phoneticPr fontId="12" type="noConversion"/>
  </si>
  <si>
    <r>
      <rPr>
        <sz val="9"/>
        <color indexed="8"/>
        <rFont val="細明體"/>
        <family val="3"/>
        <charset val="136"/>
      </rPr>
      <t xml:space="preserve">至
</t>
    </r>
    <r>
      <rPr>
        <sz val="9"/>
        <color indexed="8"/>
        <rFont val="Times New Roman"/>
        <family val="1"/>
      </rPr>
      <t>To</t>
    </r>
    <phoneticPr fontId="4" type="noConversion"/>
  </si>
  <si>
    <t>the Grantee understands and undertakes that, if there is unused fund upon the project end, a cheque / bank draft payable to “Permanent Secretary for Education Incorporated No. 6 Account (Quality Education Fund)” for refunding the unused grant shall be attached to the submitted Final Financial Report (Summary) and Certificate of Completion of Project / Declaration.</t>
    <phoneticPr fontId="12" type="noConversion"/>
  </si>
  <si>
    <t xml:space="preserve">(Please click the hyperlink below and fill in the highlighted fields. </t>
    <phoneticPr fontId="12" type="noConversion"/>
  </si>
  <si>
    <t>In case of discrepancies, please amend the report period after clicking below hyperlink.)</t>
    <phoneticPr fontId="12" type="noConversion"/>
  </si>
  <si>
    <t>The report cover period stated in the Proposal / the terms and conditions set out in the Agreement shall prevail.</t>
    <phoneticPr fontId="12" type="noConversion"/>
  </si>
  <si>
    <t xml:space="preserve">all the income and expenditure information and supporting documents (if any) provided in this Report are true and correct; </t>
    <phoneticPr fontId="12" type="noConversion"/>
  </si>
  <si>
    <t>the Grantee understands that this Report will be subject to examination by the QEF and undertakes to make appropriate adjustment in the report based on the result of such examination; and</t>
    <phoneticPr fontId="12" type="noConversion"/>
  </si>
  <si>
    <t>*(head of the school / head of department or centre / head of organisation)</t>
    <phoneticPr fontId="12" type="noConversion"/>
  </si>
  <si>
    <t>Please submit the following Interim Financial Reports and Certificate of Completion:</t>
  </si>
  <si>
    <t>3. Audited accounts of the project</t>
  </si>
  <si>
    <t>4. Agreed-upon procedures report / report of factual findings</t>
  </si>
  <si>
    <t>Assets Register (submit to your auditor for their examination)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</si>
</sst>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dd/mm/yyyy"/>
    <numFmt numFmtId="165" formatCode="[$$-404]#,##0.00_);[Red]\([$$-404]#,##0.00\)"/>
    <numFmt numFmtId="166" formatCode="0_ "/>
    <numFmt numFmtId="167" formatCode="0.00_);[Red]\(0.00\)"/>
  </numFmts>
  <fonts count="54">
    <font>
      <sz val="12"/>
      <name val="新細明體"/>
      <family val="1"/>
      <charset val="136"/>
    </font>
    <font>
      <sz val="12"/>
      <name val="新細明體"/>
      <family val="1"/>
      <charset val="136"/>
    </font>
    <font>
      <sz val="12"/>
      <color indexed="8"/>
      <name val="Calibri"/>
      <family val="2"/>
    </font>
    <font>
      <u/>
      <sz val="12"/>
      <color indexed="12"/>
      <name val="Calibri"/>
      <family val="2"/>
    </font>
    <font>
      <sz val="9"/>
      <name val="細明體"/>
      <family val="3"/>
      <charset val="136"/>
    </font>
    <font>
      <sz val="14"/>
      <color indexed="8"/>
      <name val="Times New Roman"/>
      <family val="1"/>
    </font>
    <font>
      <b/>
      <i/>
      <sz val="12"/>
      <color indexed="12"/>
      <name val="Times New Roman"/>
      <family val="1"/>
    </font>
    <font>
      <sz val="12"/>
      <color indexed="8"/>
      <name val="Times New Roman"/>
      <family val="1"/>
    </font>
    <font>
      <b/>
      <sz val="12"/>
      <color indexed="8"/>
      <name val="Times New Roman"/>
      <family val="1"/>
    </font>
    <font>
      <b/>
      <vertAlign val="superscript"/>
      <sz val="12"/>
      <color indexed="8"/>
      <name val="Times New Roman"/>
      <family val="1"/>
    </font>
    <font>
      <b/>
      <vertAlign val="superscript"/>
      <sz val="12"/>
      <color indexed="8"/>
      <name val="Arial"/>
      <family val="2"/>
    </font>
    <font>
      <sz val="12"/>
      <name val="Times New Roman"/>
      <family val="1"/>
    </font>
    <font>
      <sz val="9"/>
      <name val="新細明體"/>
      <family val="1"/>
      <charset val="136"/>
    </font>
    <font>
      <b/>
      <sz val="14"/>
      <name val="Times New Roman"/>
      <family val="1"/>
    </font>
    <font>
      <sz val="14"/>
      <name val="Times New Roman"/>
      <family val="1"/>
    </font>
    <font>
      <sz val="14"/>
      <name val="新細明體"/>
      <family val="1"/>
      <charset val="136"/>
    </font>
    <font>
      <b/>
      <sz val="14"/>
      <name val="細明體"/>
      <family val="3"/>
      <charset val="136"/>
    </font>
    <font>
      <sz val="11"/>
      <name val="新細明體"/>
      <family val="1"/>
      <charset val="136"/>
    </font>
    <font>
      <sz val="11"/>
      <name val="Times New Roman"/>
      <family val="1"/>
    </font>
    <font>
      <b/>
      <sz val="12"/>
      <name val="新細明體"/>
      <family val="1"/>
      <charset val="136"/>
    </font>
    <font>
      <b/>
      <sz val="12"/>
      <name val="Times New Roman"/>
      <family val="1"/>
    </font>
    <font>
      <b/>
      <sz val="14"/>
      <name val="新細明體"/>
      <family val="1"/>
      <charset val="136"/>
    </font>
    <font>
      <b/>
      <vertAlign val="superscript"/>
      <sz val="14"/>
      <name val="Times New Roman"/>
      <family val="1"/>
    </font>
    <font>
      <sz val="14"/>
      <name val="細明體"/>
      <family val="3"/>
      <charset val="136"/>
    </font>
    <font>
      <i/>
      <sz val="9"/>
      <name val="Times New Roman"/>
      <family val="1"/>
    </font>
    <font>
      <i/>
      <sz val="9"/>
      <name val="新細明體"/>
      <family val="1"/>
      <charset val="136"/>
    </font>
    <font>
      <sz val="11"/>
      <name val="細明體"/>
      <family val="3"/>
      <charset val="136"/>
    </font>
    <font>
      <sz val="10"/>
      <name val="新細明體"/>
      <family val="1"/>
      <charset val="136"/>
    </font>
    <font>
      <sz val="8"/>
      <name val="新細明體"/>
      <family val="1"/>
      <charset val="136"/>
    </font>
    <font>
      <sz val="7"/>
      <name val="Times New Roman"/>
      <family val="1"/>
    </font>
    <font>
      <sz val="8"/>
      <name val="Times New Roman"/>
      <family val="1"/>
    </font>
    <font>
      <b/>
      <sz val="10"/>
      <name val="Times New Roman"/>
      <family val="1"/>
    </font>
    <font>
      <sz val="10"/>
      <name val="Times New Roman"/>
      <family val="1"/>
    </font>
    <font>
      <b/>
      <vertAlign val="superscript"/>
      <sz val="12"/>
      <name val="Times New Roman"/>
      <family val="1"/>
    </font>
    <font>
      <sz val="14"/>
      <color indexed="8"/>
      <name val="Calibri"/>
      <family val="1"/>
      <charset val="136"/>
      <scheme val="minor"/>
    </font>
    <font>
      <sz val="14"/>
      <name val="Calibri"/>
      <family val="1"/>
      <charset val="136"/>
      <scheme val="minor"/>
    </font>
    <font>
      <sz val="12"/>
      <name val="Calibri"/>
      <family val="1"/>
      <charset val="136"/>
      <scheme val="minor"/>
    </font>
    <font>
      <i/>
      <sz val="10"/>
      <name val="Times New Roman"/>
      <family val="1"/>
    </font>
    <font>
      <i/>
      <sz val="10"/>
      <name val="細明體"/>
      <family val="3"/>
      <charset val="136"/>
    </font>
    <font>
      <b/>
      <sz val="18"/>
      <name val="Times New Roman"/>
      <family val="1"/>
    </font>
    <font>
      <b/>
      <sz val="14"/>
      <color rgb="FFFF0000"/>
      <name val="Times New Roman"/>
      <family val="1"/>
    </font>
    <font>
      <sz val="12"/>
      <color theme="0"/>
      <name val="Times New Roman"/>
      <family val="1"/>
    </font>
    <font>
      <b/>
      <u/>
      <sz val="12"/>
      <name val="Times New Roman"/>
      <family val="1"/>
    </font>
    <font>
      <u/>
      <sz val="12"/>
      <color rgb="FF0070C0"/>
      <name val="Times New Roman"/>
      <family val="1"/>
    </font>
    <font>
      <sz val="12"/>
      <color rgb="FFFF0000"/>
      <name val="Times New Roman"/>
      <family val="1"/>
    </font>
    <font>
      <sz val="12"/>
      <color rgb="FF0070C0"/>
      <name val="Times New Roman"/>
      <family val="1"/>
    </font>
    <font>
      <i/>
      <sz val="12"/>
      <color indexed="8"/>
      <name val="Times New Roman"/>
      <family val="1"/>
    </font>
    <font>
      <i/>
      <sz val="12"/>
      <name val="Times New Roman"/>
      <family val="1"/>
    </font>
    <font>
      <i/>
      <vertAlign val="superscript"/>
      <sz val="12"/>
      <name val="Times New Roman"/>
      <family val="1"/>
    </font>
    <font>
      <i/>
      <vertAlign val="superscript"/>
      <sz val="12"/>
      <color indexed="8"/>
      <name val="Times New Roman"/>
      <family val="1"/>
    </font>
    <font>
      <vertAlign val="superscript"/>
      <sz val="12"/>
      <color indexed="8"/>
      <name val="Times New Roman"/>
      <family val="1"/>
    </font>
    <font>
      <sz val="9"/>
      <color indexed="8"/>
      <name val="細明體"/>
      <family val="3"/>
      <charset val="136"/>
    </font>
    <font>
      <sz val="9"/>
      <color indexed="8"/>
      <name val="Times New Roman"/>
      <family val="1"/>
    </font>
    <font>
      <b/>
      <sz val="12"/>
      <color theme="0"/>
      <name val="Times New Roman"/>
      <family val="1"/>
    </font>
  </fonts>
  <fills count="3">
    <fill>
      <patternFill patternType="none"/>
    </fill>
    <fill>
      <patternFill patternType="gray125"/>
    </fill>
    <fill>
      <patternFill patternType="solid">
        <fgColor rgb="FFFFFF99"/>
        <bgColor indexed="64"/>
      </patternFill>
    </fill>
  </fills>
  <borders count="36">
    <border>
      <left/>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style="medium">
        <color indexed="64"/>
      </right>
      <top/>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mediumDashed">
        <color indexed="64"/>
      </bottom>
      <diagonal/>
    </border>
    <border>
      <left/>
      <right/>
      <top style="medium">
        <color indexed="64"/>
      </top>
      <bottom style="mediumDashed">
        <color indexed="64"/>
      </bottom>
      <diagonal/>
    </border>
    <border>
      <left/>
      <right style="medium">
        <color indexed="64"/>
      </right>
      <top style="medium">
        <color indexed="64"/>
      </top>
      <bottom style="mediumDashed">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s>
  <cellStyleXfs count="5">
    <xf numFmtId="0" fontId="0" fillId="0" borderId="0">
      <alignment vertical="center"/>
    </xf>
    <xf numFmtId="43" fontId="1" fillId="0" borderId="0" applyFont="0" applyFill="0" applyBorder="0" applyAlignment="0" applyProtection="0">
      <alignment vertical="center"/>
    </xf>
    <xf numFmtId="0" fontId="3" fillId="0" borderId="0" applyNumberFormat="0" applyFill="0" applyBorder="0" applyAlignment="0" applyProtection="0"/>
    <xf numFmtId="0" fontId="1" fillId="0" borderId="0"/>
    <xf numFmtId="0" fontId="2" fillId="0" borderId="0"/>
  </cellStyleXfs>
  <cellXfs count="460">
    <xf numFmtId="0" fontId="0" fillId="0" borderId="0" xfId="0">
      <alignment vertical="center"/>
    </xf>
    <xf numFmtId="0" fontId="0" fillId="0" borderId="0" xfId="0" applyFont="1" applyAlignment="1">
      <alignment vertical="center"/>
    </xf>
    <xf numFmtId="0" fontId="11" fillId="0" borderId="1" xfId="0" applyFont="1" applyBorder="1" applyAlignment="1">
      <alignment horizontal="center" vertical="top" wrapText="1"/>
    </xf>
    <xf numFmtId="0" fontId="0" fillId="0" borderId="0" xfId="0" applyAlignment="1">
      <alignment vertical="center"/>
    </xf>
    <xf numFmtId="0" fontId="11" fillId="0" borderId="0" xfId="0" applyFont="1" applyAlignment="1">
      <alignment vertical="center" wrapText="1"/>
    </xf>
    <xf numFmtId="0" fontId="14" fillId="0" borderId="0" xfId="0" applyFont="1">
      <alignment vertical="center"/>
    </xf>
    <xf numFmtId="0" fontId="20" fillId="0" borderId="0" xfId="0" applyFont="1" applyBorder="1" applyAlignment="1">
      <alignment horizontal="justify" wrapText="1"/>
    </xf>
    <xf numFmtId="0" fontId="11" fillId="0" borderId="0" xfId="0" applyFont="1" applyAlignment="1">
      <alignment horizontal="justify" wrapText="1"/>
    </xf>
    <xf numFmtId="0" fontId="11" fillId="0" borderId="0" xfId="0" applyFont="1" applyAlignment="1"/>
    <xf numFmtId="0" fontId="0" fillId="0" borderId="0" xfId="0" applyFont="1" applyAlignment="1"/>
    <xf numFmtId="0" fontId="13" fillId="0" borderId="0" xfId="0" applyFont="1" applyBorder="1" applyAlignment="1">
      <alignment horizontal="center" vertical="center"/>
    </xf>
    <xf numFmtId="0" fontId="14" fillId="0" borderId="0" xfId="0" applyFont="1" applyAlignment="1">
      <alignment vertical="center"/>
    </xf>
    <xf numFmtId="0" fontId="14" fillId="0" borderId="0" xfId="0" applyFont="1" applyBorder="1" applyAlignment="1">
      <alignment horizontal="justify" vertical="center"/>
    </xf>
    <xf numFmtId="0" fontId="14" fillId="0" borderId="0" xfId="0" applyFont="1" applyBorder="1" applyAlignment="1">
      <alignment vertical="center"/>
    </xf>
    <xf numFmtId="0" fontId="13" fillId="0" borderId="0" xfId="0" applyFont="1" applyBorder="1" applyAlignment="1">
      <alignment vertical="center"/>
    </xf>
    <xf numFmtId="0" fontId="14" fillId="0" borderId="0" xfId="0" applyFont="1" applyAlignment="1"/>
    <xf numFmtId="0" fontId="0" fillId="0" borderId="0" xfId="0" applyAlignment="1"/>
    <xf numFmtId="0" fontId="11" fillId="0" borderId="0" xfId="0" applyFont="1" applyBorder="1" applyAlignment="1">
      <alignment vertical="center"/>
    </xf>
    <xf numFmtId="0" fontId="11" fillId="0" borderId="0" xfId="0" applyFont="1">
      <alignment vertical="center"/>
    </xf>
    <xf numFmtId="0" fontId="0" fillId="0" borderId="0" xfId="0" applyFont="1">
      <alignment vertical="center"/>
    </xf>
    <xf numFmtId="0" fontId="0" fillId="0" borderId="0" xfId="0" applyBorder="1" applyAlignment="1"/>
    <xf numFmtId="0" fontId="15" fillId="0" borderId="0" xfId="0" applyFont="1">
      <alignment vertical="center"/>
    </xf>
    <xf numFmtId="0" fontId="15" fillId="0" borderId="0" xfId="0" applyFont="1" applyBorder="1" applyAlignment="1">
      <alignment vertical="center" wrapText="1"/>
    </xf>
    <xf numFmtId="0" fontId="15" fillId="0" borderId="0" xfId="0" applyFont="1" applyBorder="1">
      <alignment vertical="center"/>
    </xf>
    <xf numFmtId="0" fontId="11" fillId="0" borderId="0" xfId="0" applyFont="1" applyAlignment="1">
      <alignment horizontal="right" vertical="center"/>
    </xf>
    <xf numFmtId="0" fontId="0" fillId="0" borderId="0" xfId="0" applyAlignment="1">
      <alignment vertical="top"/>
    </xf>
    <xf numFmtId="0" fontId="18" fillId="0" borderId="1" xfId="0" applyFont="1" applyBorder="1" applyAlignment="1">
      <alignment horizontal="center" vertical="top" wrapText="1"/>
    </xf>
    <xf numFmtId="0" fontId="18" fillId="0" borderId="0" xfId="0" applyFont="1" applyBorder="1" applyAlignment="1">
      <alignment horizontal="right" wrapText="1"/>
    </xf>
    <xf numFmtId="0" fontId="14" fillId="0" borderId="6" xfId="0" applyFont="1" applyBorder="1" applyAlignment="1">
      <alignment horizontal="center" vertical="center" wrapText="1"/>
    </xf>
    <xf numFmtId="0" fontId="26" fillId="0" borderId="0" xfId="0" applyFont="1" applyBorder="1" applyAlignment="1">
      <alignment horizontal="center" wrapText="1"/>
    </xf>
    <xf numFmtId="0" fontId="17" fillId="0" borderId="0" xfId="0" applyFont="1" applyBorder="1" applyAlignment="1">
      <alignment horizontal="left"/>
    </xf>
    <xf numFmtId="0" fontId="18" fillId="0" borderId="0" xfId="0" applyFont="1" applyAlignment="1">
      <alignment horizontal="right"/>
    </xf>
    <xf numFmtId="0" fontId="0" fillId="0" borderId="9" xfId="0" applyFont="1" applyBorder="1" applyAlignment="1">
      <alignment horizontal="center" vertical="top" wrapText="1"/>
    </xf>
    <xf numFmtId="0" fontId="0" fillId="0" borderId="1" xfId="0" applyFont="1" applyBorder="1" applyAlignment="1">
      <alignment horizontal="center" vertical="top" wrapText="1"/>
    </xf>
    <xf numFmtId="0" fontId="24" fillId="0" borderId="1" xfId="0" applyFont="1" applyBorder="1" applyAlignment="1">
      <alignment horizontal="center" vertical="top" wrapText="1"/>
    </xf>
    <xf numFmtId="40" fontId="14" fillId="0" borderId="10" xfId="0" applyNumberFormat="1" applyFont="1" applyBorder="1" applyAlignment="1">
      <alignment horizontal="right" vertical="center" wrapText="1"/>
    </xf>
    <xf numFmtId="0" fontId="11" fillId="0" borderId="0" xfId="0" applyFont="1" applyBorder="1" applyAlignment="1">
      <alignment vertical="center" wrapText="1"/>
    </xf>
    <xf numFmtId="0" fontId="11" fillId="0" borderId="0" xfId="0" applyFont="1" applyFill="1" applyBorder="1" applyAlignment="1">
      <alignment horizontal="left" vertical="top"/>
    </xf>
    <xf numFmtId="0" fontId="11" fillId="0" borderId="0" xfId="0" applyFont="1" applyFill="1" applyBorder="1" applyAlignment="1">
      <alignment vertical="center"/>
    </xf>
    <xf numFmtId="0" fontId="5" fillId="0" borderId="8" xfId="4" applyFont="1" applyFill="1" applyBorder="1" applyAlignment="1">
      <alignment horizontal="left" vertical="center"/>
    </xf>
    <xf numFmtId="0" fontId="5" fillId="0" borderId="3" xfId="4" applyFont="1" applyFill="1" applyBorder="1" applyAlignment="1">
      <alignment vertical="center"/>
    </xf>
    <xf numFmtId="164" fontId="5" fillId="0" borderId="7" xfId="4" applyNumberFormat="1" applyFont="1" applyFill="1" applyBorder="1" applyAlignment="1">
      <alignment horizontal="center" vertical="center"/>
    </xf>
    <xf numFmtId="164" fontId="5" fillId="0" borderId="2" xfId="4" applyNumberFormat="1" applyFont="1" applyFill="1" applyBorder="1" applyAlignment="1">
      <alignment horizontal="center" vertical="center"/>
    </xf>
    <xf numFmtId="4" fontId="14" fillId="2" borderId="6" xfId="0" applyNumberFormat="1" applyFont="1" applyFill="1" applyBorder="1" applyAlignment="1">
      <alignment vertical="center" wrapText="1"/>
    </xf>
    <xf numFmtId="0" fontId="14" fillId="2" borderId="6" xfId="0" applyFont="1" applyFill="1" applyBorder="1" applyAlignment="1">
      <alignment horizontal="center" vertical="center" wrapText="1"/>
    </xf>
    <xf numFmtId="164" fontId="14" fillId="2" borderId="6" xfId="0" applyNumberFormat="1" applyFont="1" applyFill="1" applyBorder="1" applyAlignment="1">
      <alignment horizontal="center" vertical="center" wrapText="1"/>
    </xf>
    <xf numFmtId="0" fontId="14" fillId="2" borderId="6" xfId="0" applyFont="1" applyFill="1" applyBorder="1" applyAlignment="1">
      <alignment horizontal="left" vertical="center" wrapText="1"/>
    </xf>
    <xf numFmtId="0" fontId="35" fillId="2" borderId="6" xfId="0" applyFont="1" applyFill="1" applyBorder="1" applyAlignment="1">
      <alignment horizontal="left" vertical="center" wrapText="1"/>
    </xf>
    <xf numFmtId="0" fontId="35" fillId="2" borderId="6" xfId="0" applyFont="1" applyFill="1" applyBorder="1" applyAlignment="1">
      <alignment horizontal="center" vertical="center" wrapText="1"/>
    </xf>
    <xf numFmtId="0" fontId="35" fillId="2" borderId="6" xfId="0" applyFont="1" applyFill="1" applyBorder="1" applyAlignment="1">
      <alignment vertical="center" wrapText="1"/>
    </xf>
    <xf numFmtId="0" fontId="7" fillId="0" borderId="0" xfId="0" applyFont="1" applyAlignment="1">
      <alignment vertical="top"/>
    </xf>
    <xf numFmtId="0" fontId="7" fillId="0" borderId="0" xfId="0" applyFont="1" applyAlignment="1">
      <alignment vertical="top" wrapText="1"/>
    </xf>
    <xf numFmtId="0" fontId="11" fillId="0" borderId="0" xfId="0" applyFont="1" applyAlignment="1">
      <alignment vertical="center"/>
    </xf>
    <xf numFmtId="40" fontId="0" fillId="0" borderId="0" xfId="0" applyNumberFormat="1">
      <alignment vertical="center"/>
    </xf>
    <xf numFmtId="14" fontId="11" fillId="2" borderId="0" xfId="0" applyNumberFormat="1" applyFont="1" applyFill="1" applyAlignment="1" applyProtection="1">
      <alignment horizontal="center" vertical="center"/>
      <protection locked="0"/>
    </xf>
    <xf numFmtId="0" fontId="11" fillId="2" borderId="0" xfId="0" applyFont="1" applyFill="1" applyAlignment="1" applyProtection="1">
      <alignment horizontal="center" vertical="center"/>
      <protection locked="0"/>
    </xf>
    <xf numFmtId="43" fontId="11" fillId="2" borderId="0" xfId="1" applyFont="1" applyFill="1" applyProtection="1">
      <alignment vertical="center"/>
      <protection locked="0"/>
    </xf>
    <xf numFmtId="0" fontId="11" fillId="2" borderId="0" xfId="0" applyFont="1" applyFill="1" applyProtection="1">
      <alignment vertical="center"/>
      <protection locked="0"/>
    </xf>
    <xf numFmtId="0" fontId="43" fillId="0" borderId="0" xfId="0" applyFont="1" applyFill="1" applyProtection="1">
      <alignment vertical="center"/>
      <protection hidden="1"/>
    </xf>
    <xf numFmtId="0" fontId="11" fillId="0" borderId="0" xfId="0" applyFont="1" applyFill="1" applyProtection="1">
      <alignment vertical="center"/>
      <protection hidden="1"/>
    </xf>
    <xf numFmtId="0" fontId="7" fillId="0" borderId="0" xfId="0" applyFont="1" applyBorder="1" applyAlignment="1">
      <alignment horizontal="center" vertical="center"/>
    </xf>
    <xf numFmtId="0" fontId="46" fillId="0" borderId="0" xfId="0" applyFont="1" applyFill="1" applyAlignment="1">
      <alignment horizontal="center" vertical="top"/>
    </xf>
    <xf numFmtId="0" fontId="20" fillId="0" borderId="0" xfId="0" applyFont="1" applyAlignment="1">
      <alignment horizontal="right" vertical="center"/>
    </xf>
    <xf numFmtId="0" fontId="7" fillId="0" borderId="2" xfId="0" applyFont="1" applyFill="1" applyBorder="1" applyAlignment="1">
      <alignment horizontal="left" vertical="center"/>
    </xf>
    <xf numFmtId="0" fontId="7" fillId="0" borderId="0" xfId="0" applyFont="1" applyAlignment="1">
      <alignment vertical="center"/>
    </xf>
    <xf numFmtId="164" fontId="7" fillId="0" borderId="2" xfId="0" applyNumberFormat="1" applyFont="1" applyFill="1" applyBorder="1" applyAlignment="1">
      <alignment horizontal="center" vertical="center"/>
    </xf>
    <xf numFmtId="0" fontId="46" fillId="0" borderId="5" xfId="0" applyFont="1" applyBorder="1" applyAlignment="1">
      <alignment horizontal="justify" vertical="center"/>
    </xf>
    <xf numFmtId="0" fontId="46" fillId="0" borderId="5" xfId="0" applyFont="1" applyBorder="1" applyAlignment="1">
      <alignment horizontal="center" vertical="top"/>
    </xf>
    <xf numFmtId="0" fontId="46" fillId="0" borderId="5"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top"/>
    </xf>
    <xf numFmtId="0" fontId="7" fillId="0" borderId="0" xfId="0" applyFont="1" applyAlignment="1"/>
    <xf numFmtId="0" fontId="47" fillId="0" borderId="0" xfId="0" applyFont="1" applyAlignment="1">
      <alignment horizontal="right" vertical="center"/>
    </xf>
    <xf numFmtId="0" fontId="7" fillId="0" borderId="0" xfId="0" applyFont="1" applyAlignment="1">
      <alignment horizontal="right" vertical="center"/>
    </xf>
    <xf numFmtId="14" fontId="7" fillId="2" borderId="2" xfId="0" applyNumberFormat="1" applyFont="1" applyFill="1" applyBorder="1" applyAlignment="1">
      <alignment horizontal="center" vertical="center"/>
    </xf>
    <xf numFmtId="0" fontId="46" fillId="0" borderId="0" xfId="0" applyFont="1" applyAlignment="1">
      <alignment horizontal="right" vertical="center"/>
    </xf>
    <xf numFmtId="0" fontId="46" fillId="0" borderId="0" xfId="0" applyFont="1" applyBorder="1" applyAlignment="1">
      <alignment horizontal="center" vertical="top"/>
    </xf>
    <xf numFmtId="0" fontId="0" fillId="0" borderId="0" xfId="0" applyAlignment="1">
      <alignment vertical="center"/>
    </xf>
    <xf numFmtId="0" fontId="19" fillId="0" borderId="0" xfId="0" applyFont="1" applyAlignment="1">
      <alignment horizontal="center" vertical="center"/>
    </xf>
    <xf numFmtId="0" fontId="18" fillId="0" borderId="0" xfId="0" applyFont="1" applyAlignment="1">
      <alignment vertical="top" wrapText="1"/>
    </xf>
    <xf numFmtId="0" fontId="17" fillId="0" borderId="0" xfId="0" applyFont="1" applyAlignment="1">
      <alignment vertical="top"/>
    </xf>
    <xf numFmtId="0" fontId="0" fillId="0" borderId="0" xfId="0" applyAlignment="1">
      <alignment horizontal="center" vertical="center"/>
    </xf>
    <xf numFmtId="0" fontId="0" fillId="0" borderId="0" xfId="0" applyFont="1" applyAlignment="1">
      <alignment horizontal="right" vertical="center"/>
    </xf>
    <xf numFmtId="0" fontId="17" fillId="0" borderId="0" xfId="0" applyFont="1">
      <alignment vertical="center"/>
    </xf>
    <xf numFmtId="0" fontId="18" fillId="0" borderId="0" xfId="0" applyFont="1">
      <alignment vertical="center"/>
    </xf>
    <xf numFmtId="0" fontId="52" fillId="0" borderId="2" xfId="0" applyFont="1" applyFill="1" applyBorder="1" applyAlignment="1">
      <alignment horizontal="center" vertical="center" wrapText="1"/>
    </xf>
    <xf numFmtId="0" fontId="20" fillId="0" borderId="0" xfId="0" applyFont="1" applyProtection="1">
      <alignment vertical="center"/>
      <protection hidden="1"/>
    </xf>
    <xf numFmtId="0" fontId="39" fillId="0" borderId="0" xfId="0" applyFont="1" applyProtection="1">
      <alignment vertical="center"/>
      <protection hidden="1"/>
    </xf>
    <xf numFmtId="0" fontId="11" fillId="0" borderId="0" xfId="0" applyFont="1" applyProtection="1">
      <alignment vertical="center"/>
      <protection hidden="1"/>
    </xf>
    <xf numFmtId="0" fontId="40" fillId="2" borderId="0" xfId="0" applyFont="1" applyFill="1" applyProtection="1">
      <alignment vertical="center"/>
      <protection hidden="1"/>
    </xf>
    <xf numFmtId="0" fontId="11" fillId="2" borderId="0" xfId="0" applyFont="1" applyFill="1" applyProtection="1">
      <alignment vertical="center"/>
      <protection hidden="1"/>
    </xf>
    <xf numFmtId="0" fontId="13" fillId="0" borderId="0" xfId="0" applyFont="1" applyFill="1" applyProtection="1">
      <alignment vertical="center"/>
      <protection hidden="1"/>
    </xf>
    <xf numFmtId="0" fontId="20" fillId="0" borderId="0" xfId="0" quotePrefix="1" applyFont="1" applyProtection="1">
      <alignment vertical="center"/>
      <protection hidden="1"/>
    </xf>
    <xf numFmtId="0" fontId="20" fillId="0" borderId="0" xfId="0" applyFont="1" applyFill="1" applyProtection="1">
      <alignment vertical="center"/>
      <protection hidden="1"/>
    </xf>
    <xf numFmtId="0" fontId="41" fillId="0" borderId="0" xfId="0" applyFont="1" applyProtection="1">
      <alignment vertical="center"/>
      <protection hidden="1"/>
    </xf>
    <xf numFmtId="14" fontId="42" fillId="0" borderId="0" xfId="0" applyNumberFormat="1" applyFont="1" applyProtection="1">
      <alignment vertical="center"/>
      <protection hidden="1"/>
    </xf>
    <xf numFmtId="14" fontId="11" fillId="0" borderId="0" xfId="0" applyNumberFormat="1" applyFont="1" applyProtection="1">
      <alignment vertical="center"/>
      <protection hidden="1"/>
    </xf>
    <xf numFmtId="167" fontId="11" fillId="0" borderId="0" xfId="0" applyNumberFormat="1" applyFont="1" applyProtection="1">
      <alignment vertical="center"/>
      <protection hidden="1"/>
    </xf>
    <xf numFmtId="43" fontId="11" fillId="0" borderId="0" xfId="1" applyFont="1" applyFill="1" applyProtection="1">
      <alignment vertical="center"/>
      <protection hidden="1"/>
    </xf>
    <xf numFmtId="167" fontId="11" fillId="0" borderId="0" xfId="0" applyNumberFormat="1" applyFont="1" applyFill="1" applyProtection="1">
      <alignment vertical="center"/>
      <protection hidden="1"/>
    </xf>
    <xf numFmtId="43" fontId="11" fillId="0" borderId="10" xfId="1" applyFont="1" applyFill="1" applyBorder="1" applyProtection="1">
      <alignment vertical="center"/>
      <protection hidden="1"/>
    </xf>
    <xf numFmtId="0" fontId="11" fillId="0" borderId="0" xfId="0" applyFont="1" applyAlignment="1" applyProtection="1">
      <alignment horizontal="center" vertical="center"/>
      <protection hidden="1"/>
    </xf>
    <xf numFmtId="14" fontId="11" fillId="0" borderId="0" xfId="0" applyNumberFormat="1" applyFont="1" applyAlignment="1" applyProtection="1">
      <alignment horizontal="center" vertical="center"/>
      <protection hidden="1"/>
    </xf>
    <xf numFmtId="0" fontId="11" fillId="0" borderId="4" xfId="0" applyFont="1" applyBorder="1" applyProtection="1">
      <alignment vertical="center"/>
      <protection hidden="1"/>
    </xf>
    <xf numFmtId="0" fontId="11" fillId="0" borderId="34" xfId="0" applyFont="1" applyBorder="1" applyProtection="1">
      <alignment vertical="center"/>
      <protection hidden="1"/>
    </xf>
    <xf numFmtId="0" fontId="11" fillId="0" borderId="8" xfId="0" applyFont="1" applyBorder="1" applyProtection="1">
      <alignment vertical="center"/>
      <protection hidden="1"/>
    </xf>
    <xf numFmtId="0" fontId="11" fillId="0" borderId="3" xfId="0" applyFont="1" applyBorder="1" applyProtection="1">
      <alignment vertical="center"/>
      <protection hidden="1"/>
    </xf>
    <xf numFmtId="0" fontId="11" fillId="0" borderId="32" xfId="0" applyFont="1" applyBorder="1" applyProtection="1">
      <alignment vertical="center"/>
      <protection hidden="1"/>
    </xf>
    <xf numFmtId="0" fontId="11" fillId="0" borderId="30" xfId="0" applyFont="1" applyBorder="1" applyProtection="1">
      <alignment vertical="center"/>
      <protection hidden="1"/>
    </xf>
    <xf numFmtId="0" fontId="11" fillId="0" borderId="0" xfId="0" applyFont="1" applyBorder="1" applyProtection="1">
      <alignment vertical="center"/>
      <protection hidden="1"/>
    </xf>
    <xf numFmtId="0" fontId="11" fillId="0" borderId="31" xfId="0" applyFont="1" applyBorder="1" applyProtection="1">
      <alignment vertical="center"/>
      <protection hidden="1"/>
    </xf>
    <xf numFmtId="0" fontId="11" fillId="0" borderId="7" xfId="0" applyFont="1" applyBorder="1" applyAlignment="1" applyProtection="1">
      <alignment vertical="center"/>
      <protection hidden="1"/>
    </xf>
    <xf numFmtId="0" fontId="11" fillId="0" borderId="2" xfId="0" applyFont="1" applyBorder="1" applyProtection="1">
      <alignment vertical="center"/>
      <protection hidden="1"/>
    </xf>
    <xf numFmtId="0" fontId="11" fillId="0" borderId="26" xfId="0" applyFont="1" applyBorder="1" applyProtection="1">
      <alignment vertical="center"/>
      <protection hidden="1"/>
    </xf>
    <xf numFmtId="0" fontId="11" fillId="0" borderId="0" xfId="0" applyFont="1" applyAlignment="1" applyProtection="1">
      <alignment vertical="center" wrapText="1"/>
      <protection hidden="1"/>
    </xf>
    <xf numFmtId="0" fontId="43" fillId="2" borderId="0" xfId="2" applyFont="1" applyFill="1" applyAlignment="1" applyProtection="1">
      <alignment vertical="center"/>
      <protection locked="0"/>
    </xf>
    <xf numFmtId="0" fontId="45" fillId="2" borderId="0" xfId="0" applyFont="1" applyFill="1" applyProtection="1">
      <alignment vertical="center"/>
      <protection locked="0"/>
    </xf>
    <xf numFmtId="0" fontId="53" fillId="0" borderId="0" xfId="0" applyFont="1" applyAlignment="1" applyProtection="1">
      <alignment horizontal="center" vertical="center"/>
      <protection hidden="1"/>
    </xf>
    <xf numFmtId="0" fontId="11" fillId="2" borderId="0" xfId="0" applyFont="1" applyFill="1" applyAlignment="1" applyProtection="1">
      <alignment vertical="center"/>
      <protection hidden="1"/>
    </xf>
    <xf numFmtId="4" fontId="14" fillId="0" borderId="6" xfId="0" applyNumberFormat="1" applyFont="1" applyFill="1" applyBorder="1" applyAlignment="1">
      <alignment horizontal="right" vertical="center" wrapText="1"/>
    </xf>
    <xf numFmtId="0" fontId="11" fillId="0" borderId="0" xfId="0" applyFont="1" applyAlignment="1" applyProtection="1">
      <alignment vertical="center"/>
      <protection hidden="1"/>
    </xf>
    <xf numFmtId="0" fontId="20" fillId="0" borderId="0" xfId="0" applyFont="1" applyAlignment="1" applyProtection="1">
      <alignment vertical="top"/>
      <protection hidden="1"/>
    </xf>
    <xf numFmtId="0" fontId="7" fillId="0" borderId="0" xfId="4" applyFont="1" applyAlignment="1" applyProtection="1">
      <protection locked="0"/>
    </xf>
    <xf numFmtId="0" fontId="7" fillId="0" borderId="0" xfId="4" applyFont="1" applyBorder="1" applyProtection="1">
      <protection locked="0"/>
    </xf>
    <xf numFmtId="40" fontId="7" fillId="0" borderId="0" xfId="4" applyNumberFormat="1" applyFont="1" applyBorder="1" applyProtection="1">
      <protection locked="0"/>
    </xf>
    <xf numFmtId="40" fontId="7" fillId="0" borderId="0" xfId="4" applyNumberFormat="1" applyFont="1" applyBorder="1" applyAlignment="1" applyProtection="1">
      <alignment horizontal="right" indent="1"/>
      <protection locked="0"/>
    </xf>
    <xf numFmtId="0" fontId="7" fillId="0" borderId="0" xfId="4" applyFont="1" applyProtection="1">
      <protection locked="0"/>
    </xf>
    <xf numFmtId="0" fontId="7" fillId="0" borderId="0" xfId="4" applyFont="1" applyFill="1" applyAlignment="1" applyProtection="1">
      <protection locked="0"/>
    </xf>
    <xf numFmtId="0" fontId="7" fillId="0" borderId="0" xfId="4" applyFont="1" applyFill="1" applyBorder="1" applyProtection="1">
      <protection locked="0"/>
    </xf>
    <xf numFmtId="40" fontId="7" fillId="0" borderId="0" xfId="4" applyNumberFormat="1" applyFont="1" applyFill="1" applyBorder="1" applyProtection="1">
      <protection locked="0"/>
    </xf>
    <xf numFmtId="0" fontId="6" fillId="0" borderId="0" xfId="3" applyFont="1" applyFill="1" applyAlignment="1" applyProtection="1">
      <alignment vertical="top"/>
      <protection locked="0"/>
    </xf>
    <xf numFmtId="0" fontId="7" fillId="0" borderId="0" xfId="4" applyFont="1" applyFill="1" applyProtection="1">
      <protection locked="0"/>
    </xf>
    <xf numFmtId="0" fontId="7" fillId="0" borderId="0" xfId="4" applyFont="1" applyFill="1" applyAlignment="1" applyProtection="1">
      <alignment vertical="center"/>
      <protection locked="0"/>
    </xf>
    <xf numFmtId="0" fontId="7" fillId="0" borderId="0" xfId="4" applyFont="1" applyFill="1" applyBorder="1" applyAlignment="1" applyProtection="1">
      <alignment horizontal="left" vertical="center"/>
      <protection locked="0"/>
    </xf>
    <xf numFmtId="0" fontId="7" fillId="0" borderId="2" xfId="4" applyNumberFormat="1" applyFont="1" applyFill="1" applyBorder="1" applyAlignment="1" applyProtection="1">
      <alignment horizontal="left" vertical="center"/>
      <protection locked="0"/>
    </xf>
    <xf numFmtId="0" fontId="7" fillId="0" borderId="0" xfId="4" applyFont="1" applyFill="1" applyBorder="1" applyAlignment="1" applyProtection="1">
      <alignment vertical="center"/>
      <protection locked="0"/>
    </xf>
    <xf numFmtId="40" fontId="7" fillId="0" borderId="0" xfId="4" applyNumberFormat="1" applyFont="1" applyFill="1" applyBorder="1" applyAlignment="1" applyProtection="1">
      <alignment vertical="center"/>
      <protection locked="0"/>
    </xf>
    <xf numFmtId="0" fontId="7" fillId="0" borderId="0" xfId="4" applyFont="1" applyAlignment="1" applyProtection="1">
      <alignment vertical="center"/>
      <protection locked="0"/>
    </xf>
    <xf numFmtId="0" fontId="7" fillId="0" borderId="0" xfId="4" applyFont="1" applyFill="1" applyBorder="1" applyAlignment="1" applyProtection="1">
      <alignment horizontal="left" vertical="center" wrapText="1"/>
      <protection locked="0"/>
    </xf>
    <xf numFmtId="0" fontId="7" fillId="0" borderId="0" xfId="4" applyFont="1" applyFill="1" applyBorder="1" applyAlignment="1" applyProtection="1">
      <alignment horizontal="right" vertical="center"/>
      <protection locked="0"/>
    </xf>
    <xf numFmtId="40" fontId="7" fillId="0" borderId="0" xfId="4" applyNumberFormat="1" applyFont="1" applyFill="1" applyAlignment="1" applyProtection="1">
      <alignment horizontal="center" vertical="center"/>
      <protection locked="0"/>
    </xf>
    <xf numFmtId="0" fontId="7" fillId="0" borderId="0" xfId="4" applyFont="1" applyFill="1" applyBorder="1" applyAlignment="1" applyProtection="1">
      <alignment horizontal="center" vertical="center"/>
      <protection locked="0"/>
    </xf>
    <xf numFmtId="164" fontId="7" fillId="0" borderId="2" xfId="4"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46" fillId="0" borderId="0" xfId="4" applyFont="1" applyBorder="1" applyAlignment="1" applyProtection="1">
      <alignment horizontal="justify" vertical="center"/>
      <protection locked="0"/>
    </xf>
    <xf numFmtId="40" fontId="46" fillId="0" borderId="0" xfId="4" applyNumberFormat="1" applyFont="1" applyBorder="1" applyAlignment="1" applyProtection="1">
      <alignment horizontal="justify" vertical="center"/>
      <protection locked="0"/>
    </xf>
    <xf numFmtId="0" fontId="8" fillId="0" borderId="11" xfId="4" applyFont="1" applyBorder="1" applyAlignment="1" applyProtection="1">
      <alignment vertical="center"/>
      <protection locked="0"/>
    </xf>
    <xf numFmtId="0" fontId="8" fillId="0" borderId="12" xfId="4" applyFont="1" applyBorder="1" applyAlignment="1" applyProtection="1">
      <alignment vertical="center"/>
      <protection locked="0"/>
    </xf>
    <xf numFmtId="40" fontId="8" fillId="0" borderId="13" xfId="0" applyNumberFormat="1" applyFont="1" applyBorder="1" applyAlignment="1" applyProtection="1">
      <alignment horizontal="center" vertical="center" wrapText="1"/>
      <protection locked="0"/>
    </xf>
    <xf numFmtId="0" fontId="8" fillId="0" borderId="13" xfId="4" applyFont="1" applyBorder="1" applyAlignment="1" applyProtection="1">
      <alignment horizontal="center" vertical="center" wrapText="1"/>
      <protection locked="0"/>
    </xf>
    <xf numFmtId="0" fontId="8" fillId="0" borderId="0" xfId="4" applyFont="1" applyAlignment="1" applyProtection="1">
      <alignment vertical="center"/>
      <protection locked="0"/>
    </xf>
    <xf numFmtId="0" fontId="7" fillId="0" borderId="14" xfId="4" applyFont="1" applyBorder="1" applyProtection="1">
      <protection locked="0"/>
    </xf>
    <xf numFmtId="0" fontId="7" fillId="0" borderId="2" xfId="4" applyFont="1" applyBorder="1" applyAlignment="1" applyProtection="1">
      <alignment horizontal="left" vertical="center" wrapText="1"/>
      <protection locked="0"/>
    </xf>
    <xf numFmtId="0" fontId="7" fillId="0" borderId="2" xfId="4" applyFont="1" applyBorder="1" applyAlignment="1" applyProtection="1">
      <alignment horizontal="center" vertical="center" wrapText="1"/>
      <protection locked="0"/>
    </xf>
    <xf numFmtId="40" fontId="8" fillId="0" borderId="18" xfId="4" applyNumberFormat="1" applyFont="1" applyBorder="1" applyAlignment="1" applyProtection="1">
      <alignment horizontal="center" vertical="center" wrapText="1"/>
      <protection locked="0"/>
    </xf>
    <xf numFmtId="0" fontId="7" fillId="0" borderId="1" xfId="4" applyFont="1" applyBorder="1" applyProtection="1">
      <protection locked="0"/>
    </xf>
    <xf numFmtId="40" fontId="8" fillId="0" borderId="2" xfId="0" applyNumberFormat="1" applyFont="1" applyBorder="1" applyAlignment="1" applyProtection="1">
      <alignment horizontal="center" vertical="center" wrapText="1"/>
      <protection locked="0"/>
    </xf>
    <xf numFmtId="40" fontId="8" fillId="0" borderId="2" xfId="4" applyNumberFormat="1" applyFont="1" applyBorder="1" applyAlignment="1" applyProtection="1">
      <alignment horizontal="center" vertical="center" wrapText="1"/>
      <protection locked="0"/>
    </xf>
    <xf numFmtId="40" fontId="8" fillId="0" borderId="20" xfId="4" applyNumberFormat="1" applyFont="1" applyBorder="1" applyAlignment="1" applyProtection="1">
      <alignment horizontal="center" vertical="center" wrapText="1"/>
      <protection locked="0"/>
    </xf>
    <xf numFmtId="0" fontId="8" fillId="0" borderId="15" xfId="4" applyFont="1" applyBorder="1" applyAlignment="1" applyProtection="1">
      <alignment horizontal="left" vertical="top"/>
      <protection locked="0"/>
    </xf>
    <xf numFmtId="0" fontId="7" fillId="0" borderId="0" xfId="4" applyFont="1" applyBorder="1" applyAlignment="1" applyProtection="1">
      <alignment vertical="top"/>
      <protection locked="0"/>
    </xf>
    <xf numFmtId="0" fontId="7" fillId="0" borderId="0" xfId="4" applyFont="1" applyBorder="1" applyAlignment="1" applyProtection="1">
      <alignment horizontal="center" vertical="top" wrapText="1"/>
      <protection locked="0"/>
    </xf>
    <xf numFmtId="40" fontId="7" fillId="0" borderId="9" xfId="4" applyNumberFormat="1" applyFont="1" applyBorder="1" applyAlignment="1" applyProtection="1">
      <alignment vertical="top"/>
      <protection locked="0"/>
    </xf>
    <xf numFmtId="0" fontId="7" fillId="0" borderId="1" xfId="4" applyFont="1" applyBorder="1" applyAlignment="1" applyProtection="1">
      <alignment vertical="top"/>
      <protection locked="0"/>
    </xf>
    <xf numFmtId="40" fontId="50" fillId="0" borderId="0" xfId="4" applyNumberFormat="1" applyFont="1" applyBorder="1" applyAlignment="1" applyProtection="1">
      <alignment horizontal="center" vertical="top" wrapText="1"/>
      <protection locked="0"/>
    </xf>
    <xf numFmtId="40" fontId="50" fillId="0" borderId="21" xfId="4" applyNumberFormat="1" applyFont="1" applyBorder="1" applyAlignment="1" applyProtection="1">
      <alignment horizontal="center" vertical="top" wrapText="1"/>
      <protection locked="0"/>
    </xf>
    <xf numFmtId="0" fontId="7" fillId="0" borderId="0" xfId="4" applyFont="1" applyAlignment="1" applyProtection="1">
      <alignment vertical="top"/>
      <protection locked="0"/>
    </xf>
    <xf numFmtId="0" fontId="7" fillId="0" borderId="15" xfId="4" quotePrefix="1" applyFont="1" applyBorder="1" applyAlignment="1" applyProtection="1">
      <alignment vertical="center"/>
      <protection locked="0"/>
    </xf>
    <xf numFmtId="0" fontId="7" fillId="0" borderId="0" xfId="4" applyFont="1" applyBorder="1" applyAlignment="1" applyProtection="1">
      <alignment vertical="center" wrapText="1"/>
      <protection locked="0"/>
    </xf>
    <xf numFmtId="40" fontId="11" fillId="0" borderId="1" xfId="1" applyNumberFormat="1" applyFont="1" applyBorder="1" applyAlignment="1" applyProtection="1">
      <alignment horizontal="center" vertical="center" wrapText="1"/>
      <protection locked="0"/>
    </xf>
    <xf numFmtId="165" fontId="11" fillId="0" borderId="1" xfId="1" applyNumberFormat="1" applyFont="1" applyBorder="1" applyAlignment="1" applyProtection="1">
      <alignment horizontal="center" vertical="center" wrapText="1"/>
      <protection locked="0"/>
    </xf>
    <xf numFmtId="40" fontId="11" fillId="0" borderId="0" xfId="1" applyNumberFormat="1" applyFont="1" applyBorder="1" applyAlignment="1" applyProtection="1">
      <alignment horizontal="center" vertical="center" wrapText="1"/>
      <protection locked="0"/>
    </xf>
    <xf numFmtId="40" fontId="11" fillId="0" borderId="0" xfId="1" applyNumberFormat="1" applyFont="1" applyFill="1" applyBorder="1" applyAlignment="1" applyProtection="1">
      <alignment horizontal="center" vertical="center" wrapText="1"/>
      <protection locked="0"/>
    </xf>
    <xf numFmtId="40" fontId="11" fillId="0" borderId="21" xfId="1" applyNumberFormat="1" applyFont="1" applyBorder="1" applyAlignment="1" applyProtection="1">
      <alignment horizontal="center" vertical="center" wrapText="1"/>
      <protection locked="0"/>
    </xf>
    <xf numFmtId="0" fontId="8" fillId="0" borderId="15" xfId="4" quotePrefix="1" applyFont="1" applyBorder="1" applyAlignment="1" applyProtection="1">
      <alignment vertical="center"/>
      <protection locked="0"/>
    </xf>
    <xf numFmtId="40" fontId="11" fillId="0" borderId="1" xfId="1" applyNumberFormat="1" applyFont="1" applyBorder="1" applyAlignment="1" applyProtection="1">
      <alignment horizontal="right" vertical="center" wrapText="1"/>
      <protection locked="0"/>
    </xf>
    <xf numFmtId="40" fontId="11" fillId="0" borderId="0" xfId="1" applyNumberFormat="1" applyFont="1" applyBorder="1" applyAlignment="1" applyProtection="1">
      <alignment horizontal="right" vertical="center" wrapText="1"/>
      <protection locked="0"/>
    </xf>
    <xf numFmtId="40" fontId="11" fillId="0" borderId="0" xfId="1" applyNumberFormat="1" applyFont="1" applyFill="1" applyBorder="1" applyAlignment="1" applyProtection="1">
      <alignment horizontal="right" vertical="center" wrapText="1"/>
      <protection locked="0"/>
    </xf>
    <xf numFmtId="40" fontId="11" fillId="0" borderId="21" xfId="1" applyNumberFormat="1" applyFont="1" applyBorder="1" applyAlignment="1" applyProtection="1">
      <alignment horizontal="right" vertical="center" wrapText="1"/>
      <protection locked="0"/>
    </xf>
    <xf numFmtId="40" fontId="11" fillId="2" borderId="0" xfId="1" applyNumberFormat="1" applyFont="1" applyFill="1" applyBorder="1" applyAlignment="1" applyProtection="1">
      <alignment horizontal="right" vertical="center" wrapText="1"/>
      <protection locked="0"/>
    </xf>
    <xf numFmtId="0" fontId="8" fillId="0" borderId="0" xfId="4" applyFont="1" applyBorder="1" applyProtection="1">
      <protection locked="0"/>
    </xf>
    <xf numFmtId="0" fontId="7" fillId="0" borderId="0" xfId="4" applyFont="1" applyBorder="1" applyAlignment="1" applyProtection="1">
      <alignment horizontal="center" vertical="center" wrapText="1"/>
      <protection locked="0"/>
    </xf>
    <xf numFmtId="40" fontId="11" fillId="0" borderId="19" xfId="1" applyNumberFormat="1" applyFont="1" applyBorder="1" applyAlignment="1" applyProtection="1">
      <alignment horizontal="right" vertical="center" wrapText="1"/>
      <protection locked="0"/>
    </xf>
    <xf numFmtId="40" fontId="11" fillId="0" borderId="10" xfId="1" applyNumberFormat="1" applyFont="1" applyBorder="1" applyAlignment="1" applyProtection="1">
      <alignment horizontal="right" vertical="center" wrapText="1"/>
      <protection locked="0"/>
    </xf>
    <xf numFmtId="40" fontId="11" fillId="0" borderId="10" xfId="1" applyNumberFormat="1" applyFont="1" applyFill="1" applyBorder="1" applyAlignment="1" applyProtection="1">
      <alignment horizontal="right" vertical="center" wrapText="1"/>
      <protection locked="0"/>
    </xf>
    <xf numFmtId="0" fontId="7" fillId="0" borderId="14" xfId="4" applyFont="1" applyBorder="1" applyAlignment="1" applyProtection="1">
      <protection locked="0"/>
    </xf>
    <xf numFmtId="0" fontId="7" fillId="0" borderId="2" xfId="4" applyFont="1" applyBorder="1" applyProtection="1">
      <protection locked="0"/>
    </xf>
    <xf numFmtId="40" fontId="11" fillId="0" borderId="18" xfId="4" applyNumberFormat="1" applyFont="1" applyBorder="1" applyAlignment="1" applyProtection="1">
      <alignment horizontal="right" vertical="center" wrapText="1"/>
      <protection locked="0"/>
    </xf>
    <xf numFmtId="165" fontId="11" fillId="0" borderId="1" xfId="4" applyNumberFormat="1" applyFont="1" applyBorder="1" applyAlignment="1" applyProtection="1">
      <alignment horizontal="right" vertical="center" wrapText="1"/>
      <protection locked="0"/>
    </xf>
    <xf numFmtId="40" fontId="11" fillId="0" borderId="2" xfId="4" applyNumberFormat="1" applyFont="1" applyFill="1" applyBorder="1" applyAlignment="1" applyProtection="1">
      <alignment horizontal="right" vertical="center" wrapText="1"/>
      <protection locked="0"/>
    </xf>
    <xf numFmtId="0" fontId="8" fillId="0" borderId="16" xfId="0" applyFont="1" applyBorder="1" applyAlignment="1" applyProtection="1">
      <alignment horizontal="left" vertical="center"/>
      <protection locked="0"/>
    </xf>
    <xf numFmtId="0" fontId="7" fillId="0" borderId="3" xfId="4" applyFont="1" applyBorder="1" applyAlignment="1" applyProtection="1">
      <alignment horizontal="center" vertical="center" wrapText="1"/>
      <protection locked="0"/>
    </xf>
    <xf numFmtId="40" fontId="11" fillId="0" borderId="9" xfId="4" applyNumberFormat="1" applyFont="1" applyFill="1" applyBorder="1" applyAlignment="1" applyProtection="1">
      <alignment horizontal="right" vertical="center" wrapText="1"/>
      <protection locked="0"/>
    </xf>
    <xf numFmtId="165" fontId="11" fillId="0" borderId="1" xfId="4" applyNumberFormat="1" applyFont="1" applyFill="1" applyBorder="1" applyAlignment="1" applyProtection="1">
      <alignment vertical="center" wrapText="1"/>
      <protection locked="0"/>
    </xf>
    <xf numFmtId="40" fontId="11" fillId="0" borderId="3" xfId="4" applyNumberFormat="1" applyFont="1" applyFill="1" applyBorder="1" applyAlignment="1" applyProtection="1">
      <alignment horizontal="right" vertical="center" wrapText="1"/>
      <protection locked="0"/>
    </xf>
    <xf numFmtId="0" fontId="7" fillId="0" borderId="0" xfId="4" applyFont="1" applyBorder="1" applyAlignment="1" applyProtection="1">
      <alignment horizontal="left" vertical="center"/>
      <protection locked="0"/>
    </xf>
    <xf numFmtId="40" fontId="11" fillId="0" borderId="1" xfId="1" applyNumberFormat="1" applyFont="1" applyBorder="1" applyAlignment="1" applyProtection="1">
      <alignment horizontal="right" vertical="top" wrapText="1"/>
      <protection locked="0"/>
    </xf>
    <xf numFmtId="165" fontId="11" fillId="0" borderId="1" xfId="1" applyNumberFormat="1" applyFont="1" applyBorder="1" applyAlignment="1" applyProtection="1">
      <alignment horizontal="center" vertical="top" wrapText="1"/>
      <protection locked="0"/>
    </xf>
    <xf numFmtId="40" fontId="11" fillId="2" borderId="0" xfId="1" applyNumberFormat="1" applyFont="1" applyFill="1" applyBorder="1" applyAlignment="1" applyProtection="1">
      <alignment horizontal="right" vertical="top" wrapText="1"/>
      <protection locked="0"/>
    </xf>
    <xf numFmtId="0" fontId="8" fillId="0" borderId="15" xfId="4" applyFont="1" applyBorder="1" applyAlignment="1" applyProtection="1">
      <alignment horizontal="left" vertical="center"/>
      <protection locked="0"/>
    </xf>
    <xf numFmtId="40" fontId="7" fillId="0" borderId="2" xfId="4" applyNumberFormat="1" applyFont="1" applyBorder="1" applyAlignment="1" applyProtection="1">
      <alignment horizontal="right" vertical="center" wrapText="1"/>
      <protection locked="0"/>
    </xf>
    <xf numFmtId="0" fontId="7" fillId="0" borderId="1" xfId="4" applyFont="1" applyBorder="1" applyAlignment="1" applyProtection="1">
      <alignment horizontal="right" vertical="center" wrapText="1"/>
      <protection locked="0"/>
    </xf>
    <xf numFmtId="40" fontId="7" fillId="0" borderId="20" xfId="4" applyNumberFormat="1" applyFont="1" applyBorder="1" applyAlignment="1" applyProtection="1">
      <alignment horizontal="right" vertical="center" wrapText="1"/>
      <protection locked="0"/>
    </xf>
    <xf numFmtId="0" fontId="7" fillId="0" borderId="15" xfId="4" applyFont="1" applyBorder="1" applyAlignment="1" applyProtection="1">
      <protection locked="0"/>
    </xf>
    <xf numFmtId="0" fontId="7" fillId="0" borderId="4" xfId="4" applyFont="1" applyBorder="1" applyProtection="1">
      <protection locked="0"/>
    </xf>
    <xf numFmtId="40" fontId="7" fillId="0" borderId="24" xfId="4" applyNumberFormat="1" applyFont="1" applyBorder="1" applyProtection="1">
      <protection locked="0"/>
    </xf>
    <xf numFmtId="0" fontId="7" fillId="0" borderId="16" xfId="4" applyFont="1" applyBorder="1" applyAlignment="1" applyProtection="1">
      <alignment vertical="center"/>
      <protection locked="0"/>
    </xf>
    <xf numFmtId="40" fontId="7" fillId="0" borderId="3" xfId="4" applyNumberFormat="1" applyFont="1" applyBorder="1" applyAlignment="1" applyProtection="1">
      <alignment vertical="center"/>
      <protection locked="0"/>
    </xf>
    <xf numFmtId="0" fontId="7" fillId="0" borderId="3" xfId="4" applyFont="1" applyBorder="1" applyAlignment="1" applyProtection="1">
      <alignment vertical="center" wrapText="1"/>
      <protection locked="0"/>
    </xf>
    <xf numFmtId="40" fontId="8" fillId="0" borderId="22" xfId="1" applyNumberFormat="1" applyFont="1" applyBorder="1" applyAlignment="1" applyProtection="1">
      <alignment horizontal="right" vertical="center" wrapText="1"/>
      <protection locked="0"/>
    </xf>
    <xf numFmtId="40" fontId="7" fillId="0" borderId="0" xfId="4" applyNumberFormat="1" applyFont="1" applyBorder="1" applyAlignment="1" applyProtection="1">
      <alignment horizontal="right" vertical="center" wrapText="1"/>
      <protection locked="0"/>
    </xf>
    <xf numFmtId="0" fontId="7" fillId="0" borderId="0" xfId="4" applyFont="1" applyBorder="1" applyAlignment="1" applyProtection="1">
      <alignment horizontal="right" vertical="center" wrapText="1"/>
      <protection locked="0"/>
    </xf>
    <xf numFmtId="0" fontId="7" fillId="0" borderId="17" xfId="4" applyFont="1" applyBorder="1" applyAlignment="1" applyProtection="1">
      <protection locked="0"/>
    </xf>
    <xf numFmtId="0" fontId="7" fillId="0" borderId="5" xfId="4" applyFont="1" applyBorder="1" applyProtection="1">
      <protection locked="0"/>
    </xf>
    <xf numFmtId="40" fontId="8" fillId="0" borderId="5" xfId="4" applyNumberFormat="1" applyFont="1" applyBorder="1" applyAlignment="1" applyProtection="1">
      <alignment horizontal="right" vertical="center" wrapText="1"/>
      <protection locked="0"/>
    </xf>
    <xf numFmtId="0" fontId="8" fillId="0" borderId="5" xfId="4" applyFont="1" applyBorder="1" applyAlignment="1" applyProtection="1">
      <alignment horizontal="right" vertical="center" wrapText="1"/>
      <protection locked="0"/>
    </xf>
    <xf numFmtId="40" fontId="8" fillId="0" borderId="25" xfId="4" applyNumberFormat="1" applyFont="1" applyBorder="1" applyAlignment="1" applyProtection="1">
      <alignment horizontal="right" vertical="center" wrapText="1"/>
      <protection locked="0"/>
    </xf>
    <xf numFmtId="0" fontId="7" fillId="0" borderId="0" xfId="4" quotePrefix="1" applyFont="1" applyAlignment="1" applyProtection="1">
      <alignment horizontal="left" vertical="top"/>
      <protection locked="0"/>
    </xf>
    <xf numFmtId="0" fontId="7" fillId="0" borderId="0" xfId="4" quotePrefix="1" applyFont="1" applyAlignment="1" applyProtection="1">
      <alignment horizontal="center" vertical="top"/>
      <protection locked="0"/>
    </xf>
    <xf numFmtId="40" fontId="11" fillId="0" borderId="0" xfId="1" applyNumberFormat="1" applyFont="1" applyBorder="1" applyAlignment="1" applyProtection="1">
      <alignment horizontal="right" vertical="center" wrapText="1"/>
    </xf>
    <xf numFmtId="40" fontId="11" fillId="0" borderId="10" xfId="1" applyNumberFormat="1" applyFont="1" applyBorder="1" applyAlignment="1" applyProtection="1">
      <alignment horizontal="right" vertical="center" wrapText="1"/>
    </xf>
    <xf numFmtId="40" fontId="11" fillId="0" borderId="2" xfId="4" applyNumberFormat="1" applyFont="1" applyBorder="1" applyAlignment="1" applyProtection="1">
      <alignment horizontal="right" vertical="center" wrapText="1"/>
    </xf>
    <xf numFmtId="40" fontId="11" fillId="0" borderId="3" xfId="4" applyNumberFormat="1" applyFont="1" applyFill="1" applyBorder="1" applyAlignment="1" applyProtection="1">
      <alignment horizontal="right" vertical="center" wrapText="1"/>
    </xf>
    <xf numFmtId="40" fontId="11" fillId="0" borderId="0" xfId="1" applyNumberFormat="1" applyFont="1" applyBorder="1" applyAlignment="1" applyProtection="1">
      <alignment horizontal="right" vertical="top" wrapText="1"/>
    </xf>
    <xf numFmtId="40" fontId="11" fillId="0" borderId="21" xfId="1" applyNumberFormat="1" applyFont="1" applyBorder="1" applyAlignment="1" applyProtection="1">
      <alignment horizontal="right" vertical="center" wrapText="1"/>
    </xf>
    <xf numFmtId="40" fontId="11" fillId="0" borderId="22" xfId="1" applyNumberFormat="1" applyFont="1" applyBorder="1" applyAlignment="1" applyProtection="1">
      <alignment horizontal="right" vertical="center" wrapText="1"/>
    </xf>
    <xf numFmtId="40" fontId="11" fillId="0" borderId="20" xfId="4" applyNumberFormat="1" applyFont="1" applyBorder="1" applyAlignment="1" applyProtection="1">
      <alignment horizontal="right" vertical="center" wrapText="1"/>
    </xf>
    <xf numFmtId="40" fontId="11" fillId="0" borderId="23" xfId="4" applyNumberFormat="1" applyFont="1" applyFill="1" applyBorder="1" applyAlignment="1" applyProtection="1">
      <alignment horizontal="right" vertical="center" wrapText="1"/>
    </xf>
    <xf numFmtId="40" fontId="11" fillId="0" borderId="21" xfId="1" applyNumberFormat="1" applyFont="1" applyBorder="1" applyAlignment="1" applyProtection="1">
      <alignment horizontal="right" vertical="top" wrapText="1"/>
    </xf>
    <xf numFmtId="0" fontId="11" fillId="2" borderId="0" xfId="0" applyFont="1" applyFill="1" applyAlignment="1" applyProtection="1">
      <alignment horizontal="left" vertical="center"/>
      <protection locked="0"/>
    </xf>
    <xf numFmtId="0" fontId="11" fillId="2" borderId="0" xfId="0" applyFont="1" applyFill="1" applyAlignment="1" applyProtection="1">
      <alignment horizontal="left" vertical="top" wrapText="1"/>
      <protection locked="0"/>
    </xf>
    <xf numFmtId="14" fontId="11" fillId="0" borderId="8" xfId="0" applyNumberFormat="1" applyFont="1" applyBorder="1" applyAlignment="1" applyProtection="1">
      <alignment horizontal="center" vertical="center" wrapText="1"/>
      <protection hidden="1"/>
    </xf>
    <xf numFmtId="14" fontId="11" fillId="0" borderId="3" xfId="0" applyNumberFormat="1" applyFont="1" applyBorder="1" applyAlignment="1" applyProtection="1">
      <alignment horizontal="center" vertical="center" wrapText="1"/>
      <protection hidden="1"/>
    </xf>
    <xf numFmtId="14" fontId="11" fillId="0" borderId="30" xfId="0" applyNumberFormat="1" applyFont="1" applyBorder="1" applyAlignment="1" applyProtection="1">
      <alignment horizontal="center" vertical="center" wrapText="1"/>
      <protection hidden="1"/>
    </xf>
    <xf numFmtId="14" fontId="11" fillId="0" borderId="0" xfId="0" applyNumberFormat="1" applyFont="1" applyBorder="1" applyAlignment="1" applyProtection="1">
      <alignment horizontal="center" vertical="center" wrapText="1"/>
      <protection hidden="1"/>
    </xf>
    <xf numFmtId="14" fontId="11" fillId="0" borderId="7" xfId="0" applyNumberFormat="1" applyFont="1" applyBorder="1" applyAlignment="1" applyProtection="1">
      <alignment horizontal="center" vertical="center" wrapText="1"/>
      <protection hidden="1"/>
    </xf>
    <xf numFmtId="14" fontId="11" fillId="0" borderId="2" xfId="0" applyNumberFormat="1" applyFont="1" applyBorder="1" applyAlignment="1" applyProtection="1">
      <alignment horizontal="center" vertical="center" wrapText="1"/>
      <protection hidden="1"/>
    </xf>
    <xf numFmtId="14" fontId="11" fillId="0" borderId="33" xfId="0" applyNumberFormat="1" applyFont="1" applyBorder="1" applyAlignment="1" applyProtection="1">
      <alignment horizontal="center" vertical="center" wrapText="1"/>
      <protection hidden="1"/>
    </xf>
    <xf numFmtId="14" fontId="11" fillId="0" borderId="4" xfId="0" applyNumberFormat="1" applyFont="1" applyBorder="1" applyAlignment="1" applyProtection="1">
      <alignment horizontal="center" vertical="center" wrapText="1"/>
      <protection hidden="1"/>
    </xf>
    <xf numFmtId="0" fontId="11" fillId="0" borderId="33" xfId="0" applyFont="1" applyBorder="1" applyAlignment="1" applyProtection="1">
      <alignment horizontal="left" vertical="center"/>
      <protection hidden="1"/>
    </xf>
    <xf numFmtId="0" fontId="11" fillId="0" borderId="4" xfId="0" applyFont="1" applyBorder="1" applyAlignment="1" applyProtection="1">
      <alignment horizontal="left" vertical="center"/>
      <protection hidden="1"/>
    </xf>
    <xf numFmtId="0" fontId="20" fillId="0" borderId="0" xfId="0" applyFont="1" applyAlignment="1" applyProtection="1">
      <alignment horizontal="left" vertical="center" wrapText="1"/>
      <protection hidden="1"/>
    </xf>
    <xf numFmtId="0" fontId="20" fillId="0" borderId="0" xfId="0" applyFont="1" applyAlignment="1" applyProtection="1">
      <alignment horizontal="left" vertical="top" wrapText="1"/>
      <protection hidden="1"/>
    </xf>
    <xf numFmtId="0" fontId="11" fillId="0" borderId="0" xfId="0" applyFont="1" applyAlignment="1" applyProtection="1">
      <alignment horizontal="left" vertical="top" wrapText="1"/>
      <protection hidden="1"/>
    </xf>
    <xf numFmtId="0" fontId="11" fillId="0" borderId="0" xfId="0" applyFont="1" applyFill="1" applyAlignment="1">
      <alignment horizontal="left" vertical="top"/>
    </xf>
    <xf numFmtId="0" fontId="8" fillId="0" borderId="0" xfId="0" applyFont="1" applyAlignment="1">
      <alignment horizontal="center"/>
    </xf>
    <xf numFmtId="0" fontId="7" fillId="0" borderId="0" xfId="0" applyFont="1" applyAlignment="1">
      <alignment vertical="center"/>
    </xf>
    <xf numFmtId="0" fontId="7" fillId="0" borderId="0" xfId="0" applyFont="1" applyAlignment="1">
      <alignment horizontal="justify" vertical="top" wrapText="1"/>
    </xf>
    <xf numFmtId="0" fontId="42" fillId="0" borderId="0" xfId="0" applyFont="1" applyBorder="1">
      <alignment vertical="center"/>
    </xf>
    <xf numFmtId="0" fontId="7" fillId="0" borderId="0" xfId="0" applyFont="1" applyAlignment="1">
      <alignment horizontal="left" vertical="center" indent="2"/>
    </xf>
    <xf numFmtId="0" fontId="11" fillId="0" borderId="0" xfId="0" applyFont="1" applyAlignment="1">
      <alignment horizontal="left" vertical="center" indent="2"/>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0" xfId="0" applyFont="1" applyAlignment="1">
      <alignment horizontal="left" vertical="center"/>
    </xf>
    <xf numFmtId="0" fontId="11" fillId="0" borderId="0" xfId="0" applyFont="1" applyFill="1" applyAlignment="1">
      <alignment horizontal="left" vertical="top" wrapText="1"/>
    </xf>
    <xf numFmtId="0" fontId="7" fillId="0" borderId="0" xfId="0" applyFont="1" applyAlignment="1">
      <alignment vertical="top"/>
    </xf>
    <xf numFmtId="0" fontId="7" fillId="0" borderId="0" xfId="0" applyFont="1" applyAlignment="1">
      <alignment vertical="top" wrapText="1"/>
    </xf>
    <xf numFmtId="0" fontId="46" fillId="0" borderId="0" xfId="0" applyFont="1" applyFill="1" applyAlignment="1">
      <alignment horizontal="right" vertical="top"/>
    </xf>
    <xf numFmtId="0" fontId="47" fillId="0" borderId="3" xfId="0" applyFont="1" applyFill="1" applyBorder="1" applyAlignment="1">
      <alignment horizontal="center" vertical="top"/>
    </xf>
    <xf numFmtId="0" fontId="7" fillId="2" borderId="0" xfId="0" applyFont="1" applyFill="1" applyAlignment="1"/>
    <xf numFmtId="0" fontId="11" fillId="2" borderId="0" xfId="0" applyFont="1" applyFill="1" applyAlignment="1">
      <alignment vertical="center"/>
    </xf>
    <xf numFmtId="0" fontId="11" fillId="2" borderId="2" xfId="0" applyFont="1" applyFill="1" applyBorder="1" applyAlignment="1">
      <alignment vertical="center"/>
    </xf>
    <xf numFmtId="0" fontId="7" fillId="2" borderId="0" xfId="0" applyFont="1" applyFill="1" applyBorder="1" applyAlignment="1">
      <alignment horizontal="center"/>
    </xf>
    <xf numFmtId="0" fontId="11" fillId="2" borderId="2" xfId="0" applyFont="1" applyFill="1" applyBorder="1" applyAlignment="1"/>
    <xf numFmtId="0" fontId="8" fillId="0" borderId="0" xfId="4" applyFont="1" applyAlignment="1" applyProtection="1">
      <alignment horizontal="center"/>
      <protection locked="0"/>
    </xf>
    <xf numFmtId="0" fontId="8" fillId="0" borderId="0" xfId="4" applyFont="1" applyFill="1" applyAlignment="1" applyProtection="1">
      <alignment horizontal="center"/>
      <protection locked="0"/>
    </xf>
    <xf numFmtId="0" fontId="7" fillId="0" borderId="0" xfId="4" applyFont="1" applyAlignment="1" applyProtection="1">
      <alignment horizontal="left" vertical="top" wrapText="1"/>
      <protection locked="0"/>
    </xf>
    <xf numFmtId="40" fontId="8" fillId="0" borderId="27" xfId="4" applyNumberFormat="1" applyFont="1" applyBorder="1" applyAlignment="1" applyProtection="1">
      <alignment horizontal="center" vertical="center" wrapText="1"/>
      <protection locked="0"/>
    </xf>
    <xf numFmtId="40" fontId="8" fillId="0" borderId="28" xfId="4" applyNumberFormat="1" applyFont="1" applyBorder="1" applyAlignment="1" applyProtection="1">
      <alignment horizontal="center" vertical="center" wrapText="1"/>
      <protection locked="0"/>
    </xf>
    <xf numFmtId="40" fontId="8" fillId="0" borderId="29" xfId="4" applyNumberFormat="1" applyFont="1" applyBorder="1" applyAlignment="1" applyProtection="1">
      <alignment horizontal="center" vertical="center" wrapText="1"/>
      <protection locked="0"/>
    </xf>
    <xf numFmtId="40" fontId="7" fillId="0" borderId="3" xfId="4" applyNumberFormat="1" applyFont="1" applyBorder="1" applyAlignment="1" applyProtection="1">
      <alignment vertical="center" wrapText="1"/>
      <protection locked="0"/>
    </xf>
    <xf numFmtId="40" fontId="11" fillId="0" borderId="3" xfId="0" applyNumberFormat="1" applyFont="1" applyBorder="1" applyAlignment="1" applyProtection="1">
      <alignment vertical="center"/>
      <protection locked="0"/>
    </xf>
    <xf numFmtId="0" fontId="7" fillId="0" borderId="14" xfId="4" quotePrefix="1" applyFont="1" applyBorder="1" applyAlignment="1" applyProtection="1">
      <alignment horizontal="left" vertical="top"/>
      <protection locked="0"/>
    </xf>
    <xf numFmtId="0" fontId="11" fillId="0" borderId="2" xfId="0" applyFont="1" applyBorder="1" applyAlignment="1" applyProtection="1">
      <alignment horizontal="left" vertical="top"/>
      <protection locked="0"/>
    </xf>
    <xf numFmtId="0" fontId="11" fillId="0" borderId="26" xfId="0" applyFont="1" applyBorder="1" applyAlignment="1" applyProtection="1">
      <alignment horizontal="left" vertical="top"/>
      <protection locked="0"/>
    </xf>
    <xf numFmtId="40" fontId="7" fillId="0" borderId="0" xfId="4" applyNumberFormat="1" applyFont="1" applyBorder="1" applyAlignment="1" applyProtection="1">
      <alignment horizontal="center" vertical="center" wrapText="1"/>
      <protection locked="0"/>
    </xf>
    <xf numFmtId="40" fontId="7" fillId="0" borderId="21" xfId="4" applyNumberFormat="1" applyFont="1" applyBorder="1" applyAlignment="1" applyProtection="1">
      <alignment horizontal="center" vertical="center" wrapText="1"/>
      <protection locked="0"/>
    </xf>
    <xf numFmtId="0" fontId="11" fillId="0" borderId="0" xfId="3" applyFont="1" applyAlignment="1" applyProtection="1">
      <alignment horizontal="left" vertical="top"/>
      <protection locked="0"/>
    </xf>
    <xf numFmtId="0" fontId="7" fillId="0" borderId="2" xfId="4" applyFont="1" applyFill="1" applyBorder="1" applyAlignment="1" applyProtection="1">
      <alignment horizontal="left" vertical="center" wrapText="1"/>
      <protection locked="0"/>
    </xf>
    <xf numFmtId="0" fontId="7" fillId="0" borderId="0" xfId="4" applyFont="1" applyFill="1" applyAlignment="1" applyProtection="1">
      <alignment horizontal="left" vertical="center"/>
      <protection locked="0"/>
    </xf>
    <xf numFmtId="0" fontId="13" fillId="0" borderId="0" xfId="0" applyFont="1" applyBorder="1" applyAlignment="1">
      <alignment horizontal="center" vertical="center"/>
    </xf>
    <xf numFmtId="0" fontId="0" fillId="0" borderId="0" xfId="0" applyAlignment="1">
      <alignment vertical="center"/>
    </xf>
    <xf numFmtId="0" fontId="11" fillId="0" borderId="0" xfId="0" applyFont="1" applyFill="1" applyBorder="1" applyAlignment="1">
      <alignment horizontal="left" vertical="top" wrapText="1"/>
    </xf>
    <xf numFmtId="0" fontId="11" fillId="0" borderId="0" xfId="0" applyFont="1" applyFill="1" applyBorder="1" applyAlignment="1">
      <alignment horizontal="left" vertical="top"/>
    </xf>
    <xf numFmtId="0" fontId="0" fillId="0" borderId="30" xfId="0" applyBorder="1" applyAlignment="1">
      <alignment vertical="center" wrapText="1"/>
    </xf>
    <xf numFmtId="0" fontId="0" fillId="0" borderId="0" xfId="0" applyAlignment="1">
      <alignment vertical="center" wrapText="1"/>
    </xf>
    <xf numFmtId="0" fontId="0" fillId="0" borderId="31" xfId="0" applyBorder="1" applyAlignment="1">
      <alignment vertical="center" wrapText="1"/>
    </xf>
    <xf numFmtId="0" fontId="0" fillId="0" borderId="30" xfId="0" applyFill="1" applyBorder="1" applyAlignment="1">
      <alignment vertical="center" wrapText="1"/>
    </xf>
    <xf numFmtId="0" fontId="0" fillId="0" borderId="0" xfId="0" applyFill="1" applyBorder="1" applyAlignment="1">
      <alignment vertical="center" wrapText="1"/>
    </xf>
    <xf numFmtId="0" fontId="0" fillId="0" borderId="31" xfId="0" applyFill="1" applyBorder="1" applyAlignment="1">
      <alignment vertical="center" wrapText="1"/>
    </xf>
    <xf numFmtId="0" fontId="14" fillId="0" borderId="8" xfId="0" applyFont="1" applyBorder="1" applyAlignment="1">
      <alignment vertical="center" wrapText="1"/>
    </xf>
    <xf numFmtId="0" fontId="0" fillId="0" borderId="3" xfId="0" applyBorder="1" applyAlignment="1">
      <alignment vertical="center"/>
    </xf>
    <xf numFmtId="0" fontId="0" fillId="0" borderId="32" xfId="0" applyBorder="1" applyAlignment="1">
      <alignment vertical="center"/>
    </xf>
    <xf numFmtId="40" fontId="14" fillId="2" borderId="8" xfId="0" applyNumberFormat="1" applyFont="1" applyFill="1" applyBorder="1" applyAlignment="1">
      <alignment vertical="center" wrapText="1"/>
    </xf>
    <xf numFmtId="40" fontId="0" fillId="2" borderId="32" xfId="0" applyNumberFormat="1" applyFill="1" applyBorder="1" applyAlignment="1">
      <alignment vertical="center"/>
    </xf>
    <xf numFmtId="0" fontId="14" fillId="0" borderId="30" xfId="0" applyFont="1" applyBorder="1" applyAlignment="1">
      <alignment vertical="center" wrapText="1"/>
    </xf>
    <xf numFmtId="0" fontId="0" fillId="0" borderId="31" xfId="0" applyBorder="1" applyAlignment="1">
      <alignment vertical="center"/>
    </xf>
    <xf numFmtId="40" fontId="14" fillId="2" borderId="30" xfId="0" applyNumberFormat="1" applyFont="1" applyFill="1" applyBorder="1" applyAlignment="1">
      <alignment vertical="center" wrapText="1"/>
    </xf>
    <xf numFmtId="40" fontId="0" fillId="2" borderId="31" xfId="0" applyNumberFormat="1" applyFill="1" applyBorder="1" applyAlignment="1">
      <alignment vertical="center"/>
    </xf>
    <xf numFmtId="0" fontId="14" fillId="0" borderId="7" xfId="0" applyFont="1" applyBorder="1" applyAlignment="1">
      <alignment vertical="center" wrapText="1"/>
    </xf>
    <xf numFmtId="0" fontId="0" fillId="0" borderId="2" xfId="0" applyBorder="1" applyAlignment="1">
      <alignment vertical="center"/>
    </xf>
    <xf numFmtId="0" fontId="0" fillId="0" borderId="26" xfId="0" applyBorder="1" applyAlignment="1">
      <alignment vertical="center"/>
    </xf>
    <xf numFmtId="0" fontId="0" fillId="0" borderId="3" xfId="0" applyBorder="1" applyAlignment="1">
      <alignment vertical="center" wrapText="1"/>
    </xf>
    <xf numFmtId="0" fontId="0" fillId="0" borderId="32" xfId="0" applyBorder="1" applyAlignment="1">
      <alignment vertical="center" wrapText="1"/>
    </xf>
    <xf numFmtId="0" fontId="0" fillId="0" borderId="3" xfId="0" applyFill="1" applyBorder="1" applyAlignment="1">
      <alignment horizontal="left" vertical="center"/>
    </xf>
    <xf numFmtId="0" fontId="0" fillId="0" borderId="32" xfId="0" applyFill="1" applyBorder="1" applyAlignment="1">
      <alignment horizontal="left" vertical="center"/>
    </xf>
    <xf numFmtId="0" fontId="0" fillId="0" borderId="0" xfId="0" applyBorder="1" applyAlignment="1">
      <alignment vertical="center" wrapText="1"/>
    </xf>
    <xf numFmtId="0" fontId="34" fillId="0" borderId="30" xfId="4" applyFont="1" applyFill="1" applyBorder="1" applyAlignment="1">
      <alignment horizontal="left" vertical="center" wrapText="1"/>
    </xf>
    <xf numFmtId="0" fontId="34" fillId="0" borderId="0" xfId="4"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0" fillId="0" borderId="2" xfId="0" applyBorder="1" applyAlignment="1">
      <alignment vertical="center" wrapText="1"/>
    </xf>
    <xf numFmtId="0" fontId="0" fillId="0" borderId="26" xfId="0" applyBorder="1" applyAlignment="1">
      <alignment vertical="center" wrapText="1"/>
    </xf>
    <xf numFmtId="0" fontId="0" fillId="0" borderId="2" xfId="0" applyFont="1" applyFill="1" applyBorder="1" applyAlignment="1">
      <alignment vertical="center"/>
    </xf>
    <xf numFmtId="0" fontId="0" fillId="0" borderId="2" xfId="0" applyFill="1" applyBorder="1" applyAlignment="1">
      <alignment vertical="center"/>
    </xf>
    <xf numFmtId="0" fontId="0" fillId="0" borderId="26" xfId="0" applyFill="1" applyBorder="1" applyAlignment="1">
      <alignment vertical="center"/>
    </xf>
    <xf numFmtId="0" fontId="13" fillId="0" borderId="0" xfId="0" applyFont="1" applyBorder="1" applyAlignment="1">
      <alignment vertical="center"/>
    </xf>
    <xf numFmtId="0" fontId="13" fillId="0" borderId="2" xfId="0" applyFont="1" applyBorder="1" applyAlignment="1">
      <alignment vertical="center"/>
    </xf>
    <xf numFmtId="0" fontId="14" fillId="0" borderId="33" xfId="0" applyFont="1" applyBorder="1" applyAlignment="1">
      <alignment wrapText="1"/>
    </xf>
    <xf numFmtId="0" fontId="0" fillId="0" borderId="4" xfId="0" applyBorder="1" applyAlignment="1">
      <alignment vertical="center"/>
    </xf>
    <xf numFmtId="0" fontId="0" fillId="0" borderId="34" xfId="0" applyBorder="1" applyAlignment="1">
      <alignment vertical="center"/>
    </xf>
    <xf numFmtId="0" fontId="14" fillId="0" borderId="33" xfId="0" applyFont="1" applyBorder="1" applyAlignment="1">
      <alignment vertical="center" wrapText="1"/>
    </xf>
    <xf numFmtId="0" fontId="14" fillId="0" borderId="8" xfId="0" quotePrefix="1" applyFont="1" applyBorder="1" applyAlignment="1">
      <alignment vertical="center" wrapText="1"/>
    </xf>
    <xf numFmtId="0" fontId="14" fillId="0" borderId="30" xfId="0" quotePrefix="1" applyFont="1" applyBorder="1" applyAlignment="1">
      <alignment vertical="center" wrapText="1"/>
    </xf>
    <xf numFmtId="0" fontId="0" fillId="0" borderId="0" xfId="0" applyBorder="1" applyAlignment="1">
      <alignment vertical="center"/>
    </xf>
    <xf numFmtId="0" fontId="14" fillId="0" borderId="0" xfId="0" applyFont="1" applyBorder="1" applyAlignment="1">
      <alignment horizontal="right" wrapText="1"/>
    </xf>
    <xf numFmtId="0" fontId="0" fillId="0" borderId="0" xfId="0" applyBorder="1" applyAlignment="1">
      <alignment horizontal="right" vertical="center"/>
    </xf>
    <xf numFmtId="40" fontId="14" fillId="0" borderId="8" xfId="0" applyNumberFormat="1" applyFont="1" applyBorder="1" applyAlignment="1">
      <alignment vertical="center" wrapText="1"/>
    </xf>
    <xf numFmtId="40" fontId="0" fillId="0" borderId="32" xfId="0" applyNumberFormat="1" applyBorder="1" applyAlignment="1">
      <alignment vertical="center"/>
    </xf>
    <xf numFmtId="40" fontId="0" fillId="0" borderId="7" xfId="0" applyNumberFormat="1" applyBorder="1" applyAlignment="1">
      <alignment vertical="center"/>
    </xf>
    <xf numFmtId="40" fontId="0" fillId="0" borderId="26" xfId="0" applyNumberFormat="1" applyBorder="1" applyAlignment="1">
      <alignment vertical="center"/>
    </xf>
    <xf numFmtId="0" fontId="14" fillId="0" borderId="0" xfId="0" applyFont="1" applyBorder="1" applyAlignment="1">
      <alignment horizontal="right" vertical="top" wrapText="1"/>
    </xf>
    <xf numFmtId="0" fontId="0" fillId="0" borderId="0" xfId="0" applyBorder="1" applyAlignment="1">
      <alignment horizontal="right" vertical="top"/>
    </xf>
    <xf numFmtId="0" fontId="16" fillId="0" borderId="0" xfId="0" applyFont="1" applyBorder="1" applyAlignment="1">
      <alignment vertical="center"/>
    </xf>
    <xf numFmtId="0" fontId="14" fillId="0" borderId="8" xfId="0" applyFont="1" applyBorder="1" applyAlignment="1">
      <alignment wrapText="1"/>
    </xf>
    <xf numFmtId="0" fontId="14" fillId="0" borderId="0" xfId="0" applyFont="1" applyBorder="1" applyAlignment="1">
      <alignment horizontal="left" wrapText="1"/>
    </xf>
    <xf numFmtId="0" fontId="0" fillId="0" borderId="0" xfId="0" applyBorder="1" applyAlignment="1">
      <alignment horizontal="left" vertical="center"/>
    </xf>
    <xf numFmtId="40" fontId="14" fillId="0" borderId="0" xfId="0" applyNumberFormat="1" applyFont="1" applyBorder="1" applyAlignment="1">
      <alignment vertical="center" wrapText="1"/>
    </xf>
    <xf numFmtId="0" fontId="13" fillId="0" borderId="0" xfId="0" applyFont="1" applyBorder="1" applyAlignment="1">
      <alignment horizontal="left" wrapText="1"/>
    </xf>
    <xf numFmtId="0" fontId="19" fillId="0" borderId="0" xfId="0" applyFont="1" applyBorder="1" applyAlignment="1">
      <alignment horizontal="left" vertical="center"/>
    </xf>
    <xf numFmtId="40" fontId="13" fillId="0" borderId="35" xfId="0" applyNumberFormat="1" applyFont="1" applyBorder="1" applyAlignment="1">
      <alignment vertical="center" wrapText="1"/>
    </xf>
    <xf numFmtId="40" fontId="19" fillId="0" borderId="35" xfId="0" applyNumberFormat="1" applyFont="1" applyBorder="1" applyAlignment="1">
      <alignment vertical="center"/>
    </xf>
    <xf numFmtId="0" fontId="0" fillId="0" borderId="0" xfId="0" applyFont="1" applyBorder="1" applyAlignment="1">
      <alignment vertical="center"/>
    </xf>
    <xf numFmtId="0" fontId="0" fillId="0" borderId="31" xfId="0" applyFont="1" applyBorder="1" applyAlignment="1">
      <alignment vertical="center"/>
    </xf>
    <xf numFmtId="0" fontId="14" fillId="0" borderId="7" xfId="0" quotePrefix="1" applyFont="1" applyBorder="1" applyAlignment="1">
      <alignment vertical="center" wrapText="1"/>
    </xf>
    <xf numFmtId="0" fontId="14" fillId="0" borderId="0" xfId="0" applyFont="1" applyBorder="1" applyAlignment="1">
      <alignment horizontal="justify" vertical="center"/>
    </xf>
    <xf numFmtId="0" fontId="0" fillId="0" borderId="0" xfId="0" applyBorder="1" applyAlignment="1">
      <alignment horizontal="justify" vertical="center"/>
    </xf>
    <xf numFmtId="0" fontId="14" fillId="2" borderId="0" xfId="0" applyFont="1" applyFill="1" applyBorder="1" applyAlignment="1">
      <alignment horizontal="justify" vertical="center"/>
    </xf>
    <xf numFmtId="0" fontId="0" fillId="2" borderId="0" xfId="0" applyFill="1" applyAlignment="1">
      <alignment horizontal="justify" vertical="center"/>
    </xf>
    <xf numFmtId="0" fontId="14" fillId="2" borderId="0" xfId="0" applyFont="1" applyFill="1" applyBorder="1" applyAlignment="1">
      <alignment horizontal="justify"/>
    </xf>
    <xf numFmtId="0" fontId="0" fillId="2" borderId="0" xfId="0" applyFill="1" applyAlignment="1">
      <alignment horizontal="justify"/>
    </xf>
    <xf numFmtId="0" fontId="0" fillId="0" borderId="0" xfId="0" applyAlignment="1">
      <alignment horizontal="justify" vertical="center"/>
    </xf>
    <xf numFmtId="0" fontId="20" fillId="0" borderId="0" xfId="0" applyFont="1" applyFill="1" applyBorder="1" applyAlignment="1">
      <alignment horizontal="justify" wrapText="1"/>
    </xf>
    <xf numFmtId="0" fontId="0" fillId="0" borderId="0" xfId="0" applyFill="1" applyAlignment="1">
      <alignment horizontal="justify" wrapText="1"/>
    </xf>
    <xf numFmtId="0" fontId="11" fillId="0" borderId="0" xfId="0" applyFont="1" applyBorder="1" applyAlignment="1">
      <alignment vertical="center"/>
    </xf>
    <xf numFmtId="0" fontId="0" fillId="0" borderId="0" xfId="0" applyFont="1" applyAlignment="1">
      <alignment vertical="center"/>
    </xf>
    <xf numFmtId="0" fontId="37" fillId="0" borderId="3" xfId="0" applyFont="1" applyBorder="1" applyAlignment="1">
      <alignment horizontal="center" vertical="center"/>
    </xf>
    <xf numFmtId="0" fontId="20" fillId="2" borderId="0" xfId="0" applyFont="1" applyFill="1" applyBorder="1" applyAlignment="1">
      <alignment horizontal="justify" wrapText="1"/>
    </xf>
    <xf numFmtId="0" fontId="0" fillId="2" borderId="0" xfId="0" applyFill="1" applyBorder="1" applyAlignment="1">
      <alignment horizontal="justify" wrapText="1"/>
    </xf>
    <xf numFmtId="0" fontId="0" fillId="2" borderId="2" xfId="0" applyFill="1" applyBorder="1" applyAlignment="1">
      <alignment horizontal="justify" wrapText="1"/>
    </xf>
    <xf numFmtId="0" fontId="15" fillId="2" borderId="0" xfId="0" applyFont="1" applyFill="1" applyBorder="1" applyAlignment="1"/>
    <xf numFmtId="0" fontId="15" fillId="2" borderId="2" xfId="0" applyFont="1" applyFill="1" applyBorder="1" applyAlignment="1"/>
    <xf numFmtId="164" fontId="14" fillId="2" borderId="0" xfId="0" applyNumberFormat="1" applyFont="1" applyFill="1" applyBorder="1" applyAlignment="1">
      <alignment horizontal="center"/>
    </xf>
    <xf numFmtId="164" fontId="15" fillId="2" borderId="0" xfId="0" applyNumberFormat="1" applyFont="1" applyFill="1" applyBorder="1" applyAlignment="1">
      <alignment horizontal="center"/>
    </xf>
    <xf numFmtId="164" fontId="15" fillId="2" borderId="2" xfId="0" applyNumberFormat="1" applyFont="1" applyFill="1" applyBorder="1" applyAlignment="1">
      <alignment horizontal="center"/>
    </xf>
    <xf numFmtId="0" fontId="19" fillId="0" borderId="0" xfId="0" applyFont="1" applyAlignment="1">
      <alignment horizontal="center" vertical="center"/>
    </xf>
    <xf numFmtId="0" fontId="20" fillId="0" borderId="0" xfId="0" applyFont="1" applyAlignment="1">
      <alignment horizontal="center" vertical="center"/>
    </xf>
    <xf numFmtId="0" fontId="11" fillId="0" borderId="0" xfId="0" applyFont="1" applyAlignment="1">
      <alignment vertical="center"/>
    </xf>
    <xf numFmtId="0" fontId="14" fillId="0" borderId="6" xfId="0" applyFont="1" applyBorder="1" applyAlignment="1">
      <alignment vertical="center" wrapText="1"/>
    </xf>
    <xf numFmtId="0" fontId="0" fillId="0" borderId="6" xfId="0" applyBorder="1" applyAlignment="1">
      <alignment vertical="center"/>
    </xf>
    <xf numFmtId="0" fontId="27" fillId="0" borderId="30" xfId="0" applyFont="1" applyBorder="1" applyAlignment="1">
      <alignment horizontal="right" wrapText="1"/>
    </xf>
    <xf numFmtId="0" fontId="0" fillId="0" borderId="0" xfId="0" applyAlignment="1"/>
    <xf numFmtId="0" fontId="23" fillId="2" borderId="3" xfId="0" applyFont="1" applyFill="1" applyBorder="1" applyAlignment="1">
      <alignment horizontal="center" wrapText="1"/>
    </xf>
    <xf numFmtId="0" fontId="23" fillId="2" borderId="3" xfId="0" applyFont="1" applyFill="1" applyBorder="1" applyAlignment="1"/>
    <xf numFmtId="0" fontId="23" fillId="2" borderId="2" xfId="0" applyFont="1" applyFill="1" applyBorder="1" applyAlignment="1"/>
    <xf numFmtId="0" fontId="32" fillId="0" borderId="30" xfId="0" applyFont="1" applyBorder="1" applyAlignment="1">
      <alignment horizontal="right" vertical="top" wrapText="1"/>
    </xf>
    <xf numFmtId="0" fontId="0" fillId="0" borderId="0" xfId="0" applyAlignment="1">
      <alignment vertical="top"/>
    </xf>
    <xf numFmtId="164" fontId="14" fillId="0" borderId="8" xfId="0" applyNumberFormat="1" applyFont="1" applyBorder="1" applyAlignment="1">
      <alignment horizontal="center" vertical="center" wrapText="1"/>
    </xf>
    <xf numFmtId="164" fontId="0" fillId="0" borderId="3" xfId="0" applyNumberFormat="1" applyBorder="1" applyAlignment="1">
      <alignment horizontal="center" vertical="center" wrapText="1"/>
    </xf>
    <xf numFmtId="164" fontId="0" fillId="0" borderId="32" xfId="0" applyNumberFormat="1" applyBorder="1" applyAlignment="1">
      <alignment horizontal="center" vertical="center" wrapText="1"/>
    </xf>
    <xf numFmtId="164" fontId="14" fillId="0" borderId="7" xfId="0" applyNumberFormat="1" applyFont="1" applyBorder="1" applyAlignment="1">
      <alignment horizontal="center" vertical="center" wrapText="1"/>
    </xf>
    <xf numFmtId="164" fontId="0" fillId="0" borderId="2" xfId="0" applyNumberFormat="1" applyBorder="1" applyAlignment="1">
      <alignment horizontal="center" vertical="center" wrapText="1"/>
    </xf>
    <xf numFmtId="164" fontId="0" fillId="0" borderId="26" xfId="0" applyNumberFormat="1" applyBorder="1" applyAlignment="1">
      <alignment horizontal="center" vertical="center" wrapText="1"/>
    </xf>
    <xf numFmtId="0" fontId="20" fillId="0" borderId="0" xfId="0" applyFont="1" applyAlignment="1">
      <alignment horizontal="center" vertical="top" wrapText="1"/>
    </xf>
    <xf numFmtId="0" fontId="11" fillId="2" borderId="0" xfId="0" applyFont="1" applyFill="1" applyAlignment="1">
      <alignment horizontal="center" wrapText="1"/>
    </xf>
    <xf numFmtId="0" fontId="0" fillId="2" borderId="0" xfId="0" applyFill="1" applyAlignment="1"/>
    <xf numFmtId="0" fontId="0" fillId="2" borderId="2" xfId="0" applyFill="1" applyBorder="1" applyAlignment="1"/>
    <xf numFmtId="0" fontId="20" fillId="0" borderId="8" xfId="0" applyFont="1" applyBorder="1" applyAlignment="1">
      <alignment horizontal="center" vertical="center" wrapText="1"/>
    </xf>
    <xf numFmtId="0" fontId="0" fillId="0" borderId="3" xfId="0" applyBorder="1" applyAlignment="1">
      <alignment horizontal="center" vertical="center" wrapText="1"/>
    </xf>
    <xf numFmtId="0" fontId="0" fillId="0" borderId="32" xfId="0" applyBorder="1" applyAlignment="1">
      <alignment horizontal="center" vertical="center" wrapText="1"/>
    </xf>
    <xf numFmtId="0" fontId="20" fillId="0" borderId="7" xfId="0" applyFont="1" applyBorder="1" applyAlignment="1">
      <alignment horizontal="center" vertical="center" wrapText="1"/>
    </xf>
    <xf numFmtId="0" fontId="0" fillId="0" borderId="2" xfId="0" applyBorder="1" applyAlignment="1">
      <alignment horizontal="center" vertical="center" wrapText="1"/>
    </xf>
    <xf numFmtId="0" fontId="0" fillId="0" borderId="26" xfId="0" applyBorder="1" applyAlignment="1">
      <alignment horizontal="center" vertical="center" wrapText="1"/>
    </xf>
    <xf numFmtId="0" fontId="20" fillId="0" borderId="6" xfId="0" applyFont="1" applyBorder="1" applyAlignment="1">
      <alignment horizontal="center" vertical="center" wrapText="1"/>
    </xf>
    <xf numFmtId="164" fontId="14" fillId="2" borderId="3" xfId="0" applyNumberFormat="1" applyFont="1" applyFill="1" applyBorder="1" applyAlignment="1">
      <alignment horizontal="center" wrapText="1"/>
    </xf>
    <xf numFmtId="164" fontId="15" fillId="2" borderId="3" xfId="0" applyNumberFormat="1" applyFont="1" applyFill="1" applyBorder="1" applyAlignment="1"/>
    <xf numFmtId="164" fontId="15" fillId="2" borderId="2" xfId="0" applyNumberFormat="1" applyFont="1" applyFill="1" applyBorder="1" applyAlignment="1"/>
    <xf numFmtId="166" fontId="14" fillId="0" borderId="3" xfId="0" applyNumberFormat="1" applyFont="1" applyBorder="1" applyAlignment="1">
      <alignment vertical="center" wrapText="1"/>
    </xf>
    <xf numFmtId="0" fontId="17" fillId="0" borderId="0" xfId="0" applyFont="1" applyAlignment="1"/>
    <xf numFmtId="0" fontId="18" fillId="0" borderId="0" xfId="0" applyFont="1" applyAlignment="1">
      <alignment vertical="top" wrapText="1"/>
    </xf>
    <xf numFmtId="0" fontId="17" fillId="0" borderId="0" xfId="0" applyFont="1" applyAlignment="1">
      <alignment vertical="top"/>
    </xf>
    <xf numFmtId="0" fontId="0" fillId="0" borderId="0" xfId="0" applyAlignment="1">
      <alignment horizontal="center" vertical="center"/>
    </xf>
    <xf numFmtId="0" fontId="31" fillId="0" borderId="6" xfId="0" applyFont="1" applyBorder="1" applyAlignment="1">
      <alignment horizontal="center" vertical="center" wrapText="1"/>
    </xf>
    <xf numFmtId="0" fontId="35" fillId="2" borderId="32" xfId="0" applyFont="1" applyFill="1" applyBorder="1" applyAlignment="1">
      <alignment horizontal="center" vertical="center" wrapText="1"/>
    </xf>
    <xf numFmtId="0" fontId="35" fillId="2" borderId="31" xfId="0" applyFont="1" applyFill="1" applyBorder="1" applyAlignment="1">
      <alignment horizontal="center" vertical="center" wrapText="1"/>
    </xf>
    <xf numFmtId="0" fontId="35" fillId="2" borderId="26" xfId="0" applyFont="1" applyFill="1" applyBorder="1" applyAlignment="1">
      <alignment horizontal="center" vertical="center" wrapText="1"/>
    </xf>
    <xf numFmtId="0" fontId="35" fillId="2" borderId="33" xfId="0" applyFont="1" applyFill="1" applyBorder="1" applyAlignment="1">
      <alignment vertical="center" wrapText="1"/>
    </xf>
    <xf numFmtId="0" fontId="35" fillId="2" borderId="4" xfId="0" applyFont="1" applyFill="1" applyBorder="1" applyAlignment="1">
      <alignment vertical="center" wrapText="1"/>
    </xf>
    <xf numFmtId="0" fontId="35" fillId="2" borderId="34" xfId="0" applyFont="1" applyFill="1" applyBorder="1" applyAlignment="1">
      <alignment vertical="center" wrapText="1"/>
    </xf>
    <xf numFmtId="0" fontId="35" fillId="2" borderId="33" xfId="0" quotePrefix="1" applyFont="1" applyFill="1" applyBorder="1" applyAlignment="1">
      <alignment vertical="center" wrapText="1"/>
    </xf>
    <xf numFmtId="0" fontId="11" fillId="0" borderId="1" xfId="0" applyFont="1" applyBorder="1" applyAlignment="1">
      <alignment horizontal="center" vertical="top" wrapText="1"/>
    </xf>
    <xf numFmtId="0" fontId="0" fillId="0" borderId="1" xfId="0" applyBorder="1" applyAlignment="1">
      <alignment vertical="top" wrapText="1"/>
    </xf>
    <xf numFmtId="0" fontId="30" fillId="0" borderId="1" xfId="0" applyFont="1" applyBorder="1" applyAlignment="1">
      <alignment horizontal="center" vertical="top" wrapText="1"/>
    </xf>
    <xf numFmtId="0" fontId="28" fillId="0" borderId="1" xfId="0" applyFont="1" applyBorder="1" applyAlignment="1">
      <alignment vertical="top" wrapText="1"/>
    </xf>
    <xf numFmtId="0" fontId="0" fillId="0" borderId="9" xfId="0" applyFont="1" applyBorder="1" applyAlignment="1">
      <alignment horizontal="center" wrapText="1"/>
    </xf>
    <xf numFmtId="0" fontId="0" fillId="0" borderId="1" xfId="0" applyBorder="1" applyAlignment="1"/>
    <xf numFmtId="0" fontId="28" fillId="0" borderId="18" xfId="0" applyFont="1" applyBorder="1" applyAlignment="1">
      <alignment horizontal="center" vertical="top" wrapText="1"/>
    </xf>
    <xf numFmtId="0" fontId="18" fillId="0" borderId="0" xfId="0" applyFont="1" applyAlignment="1">
      <alignment wrapText="1"/>
    </xf>
    <xf numFmtId="0" fontId="17" fillId="0" borderId="0" xfId="0" applyFont="1" applyAlignment="1">
      <alignment wrapText="1"/>
    </xf>
    <xf numFmtId="0" fontId="0" fillId="0" borderId="0" xfId="0" applyAlignment="1">
      <alignment wrapText="1"/>
    </xf>
    <xf numFmtId="0" fontId="0" fillId="0" borderId="2" xfId="0" applyFont="1" applyBorder="1" applyAlignment="1">
      <alignment vertical="center"/>
    </xf>
    <xf numFmtId="0" fontId="0" fillId="0" borderId="8" xfId="0" applyFont="1" applyBorder="1" applyAlignment="1">
      <alignment horizontal="center" wrapText="1"/>
    </xf>
    <xf numFmtId="0" fontId="0" fillId="0" borderId="3" xfId="0" applyBorder="1" applyAlignment="1"/>
    <xf numFmtId="0" fontId="0" fillId="0" borderId="32" xfId="0" applyBorder="1" applyAlignment="1"/>
    <xf numFmtId="0" fontId="0" fillId="0" borderId="30" xfId="0" applyBorder="1" applyAlignment="1"/>
    <xf numFmtId="0" fontId="0" fillId="0" borderId="31" xfId="0" applyBorder="1" applyAlignment="1"/>
    <xf numFmtId="0" fontId="17" fillId="0" borderId="8" xfId="0" applyFont="1" applyBorder="1" applyAlignment="1">
      <alignment horizontal="center" vertical="center" wrapText="1"/>
    </xf>
    <xf numFmtId="0" fontId="27" fillId="0" borderId="32"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26" xfId="0" applyFont="1" applyBorder="1" applyAlignment="1">
      <alignment horizontal="center" vertical="center" wrapText="1"/>
    </xf>
    <xf numFmtId="0" fontId="35" fillId="0" borderId="0" xfId="0" applyFont="1" applyFill="1" applyBorder="1" applyAlignment="1">
      <alignment horizontal="left" wrapText="1"/>
    </xf>
    <xf numFmtId="0" fontId="36" fillId="0" borderId="0" xfId="0" applyFont="1" applyFill="1" applyBorder="1" applyAlignment="1"/>
    <xf numFmtId="0" fontId="36" fillId="0" borderId="2" xfId="0" applyFont="1" applyFill="1" applyBorder="1" applyAlignment="1"/>
    <xf numFmtId="0" fontId="11" fillId="0" borderId="30" xfId="0" applyFont="1" applyBorder="1" applyAlignment="1">
      <alignment horizontal="center" vertical="top" wrapText="1"/>
    </xf>
    <xf numFmtId="0" fontId="0" fillId="0" borderId="0" xfId="0" applyAlignment="1">
      <alignment vertical="top" wrapText="1"/>
    </xf>
    <xf numFmtId="0" fontId="0" fillId="0" borderId="31" xfId="0" applyBorder="1" applyAlignment="1">
      <alignment vertical="top" wrapText="1"/>
    </xf>
    <xf numFmtId="0" fontId="0" fillId="0" borderId="7" xfId="0" applyBorder="1" applyAlignment="1">
      <alignment vertical="top" wrapText="1"/>
    </xf>
    <xf numFmtId="0" fontId="0" fillId="0" borderId="2" xfId="0" applyBorder="1" applyAlignment="1">
      <alignment vertical="top" wrapText="1"/>
    </xf>
    <xf numFmtId="0" fontId="0" fillId="0" borderId="26" xfId="0" applyBorder="1" applyAlignment="1">
      <alignment vertical="top" wrapText="1"/>
    </xf>
    <xf numFmtId="0" fontId="0" fillId="0" borderId="1" xfId="0" applyBorder="1" applyAlignment="1">
      <alignment vertical="top"/>
    </xf>
    <xf numFmtId="0" fontId="14" fillId="0" borderId="6" xfId="0" applyFont="1" applyBorder="1" applyAlignment="1">
      <alignment horizontal="center" vertical="center" wrapText="1"/>
    </xf>
    <xf numFmtId="0" fontId="15" fillId="0" borderId="0" xfId="0" applyFont="1" applyBorder="1" applyAlignment="1">
      <alignment horizontal="right" vertical="center" wrapText="1"/>
    </xf>
    <xf numFmtId="0" fontId="11" fillId="0" borderId="0" xfId="0" applyFont="1" applyAlignment="1">
      <alignment vertical="center" wrapText="1"/>
    </xf>
    <xf numFmtId="0" fontId="26" fillId="0" borderId="0" xfId="0" applyFont="1" applyBorder="1" applyAlignment="1">
      <alignment wrapText="1"/>
    </xf>
    <xf numFmtId="0" fontId="17" fillId="0" borderId="0" xfId="0" applyFont="1" applyBorder="1" applyAlignment="1">
      <alignment wrapText="1"/>
    </xf>
    <xf numFmtId="0" fontId="0" fillId="0" borderId="9" xfId="0" applyFont="1" applyBorder="1" applyAlignment="1">
      <alignment horizontal="center" vertical="top" wrapText="1"/>
    </xf>
    <xf numFmtId="0" fontId="0" fillId="0" borderId="1" xfId="0" applyFont="1" applyBorder="1" applyAlignment="1">
      <alignment horizontal="center" vertical="top" wrapText="1"/>
    </xf>
    <xf numFmtId="0" fontId="7" fillId="0" borderId="0" xfId="4" applyFont="1" applyBorder="1" applyAlignment="1"/>
    <xf numFmtId="0" fontId="5" fillId="0" borderId="0" xfId="4" applyFont="1" applyFill="1" applyBorder="1" applyAlignment="1">
      <alignment horizontal="left"/>
    </xf>
    <xf numFmtId="0" fontId="0" fillId="0" borderId="2" xfId="0" applyFill="1" applyBorder="1" applyAlignment="1">
      <alignment horizontal="left"/>
    </xf>
    <xf numFmtId="0" fontId="34" fillId="0" borderId="0" xfId="4" applyFont="1" applyFill="1" applyBorder="1" applyAlignment="1">
      <alignment horizontal="left" wrapText="1"/>
    </xf>
    <xf numFmtId="0" fontId="36" fillId="0" borderId="0" xfId="0" applyFont="1" applyFill="1" applyBorder="1" applyAlignment="1">
      <alignment vertical="center"/>
    </xf>
    <xf numFmtId="0" fontId="36" fillId="0" borderId="2" xfId="0" applyFont="1" applyFill="1" applyBorder="1" applyAlignment="1">
      <alignment vertical="center"/>
    </xf>
    <xf numFmtId="0" fontId="15" fillId="2" borderId="0" xfId="0" applyFont="1" applyFill="1" applyBorder="1" applyAlignment="1">
      <alignment horizontal="left" wrapText="1"/>
    </xf>
    <xf numFmtId="0" fontId="15" fillId="2" borderId="0" xfId="0" applyFont="1" applyFill="1" applyBorder="1" applyAlignment="1">
      <alignment vertical="center"/>
    </xf>
    <xf numFmtId="0" fontId="15" fillId="2" borderId="2" xfId="0" applyFont="1" applyFill="1" applyBorder="1" applyAlignment="1">
      <alignment vertical="center"/>
    </xf>
    <xf numFmtId="0" fontId="18" fillId="0" borderId="1" xfId="0" applyFont="1" applyBorder="1" applyAlignment="1">
      <alignment horizontal="center" vertical="top" wrapText="1"/>
    </xf>
    <xf numFmtId="0" fontId="17" fillId="0" borderId="1" xfId="0" applyFont="1" applyBorder="1" applyAlignment="1">
      <alignment vertical="top" wrapText="1"/>
    </xf>
  </cellXfs>
  <cellStyles count="5">
    <cellStyle name="Comma" xfId="1" builtinId="3"/>
    <cellStyle name="Hyperlink" xfId="2" builtinId="8"/>
    <cellStyle name="Normal" xfId="0" builtinId="0"/>
    <cellStyle name="一般 2" xfId="3"/>
    <cellStyle name="一般_GGMMP Annex 2a-R1" xfId="4"/>
  </cellStyles>
  <dxfs count="1">
    <dxf>
      <font>
        <color rgb="FFFF0000"/>
      </font>
      <fill>
        <patternFill patternType="none">
          <bgColor auto="1"/>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1236" name="Line 1"/>
        <xdr:cNvSpPr>
          <a:spLocks noChangeShapeType="1"/>
        </xdr:cNvSpPr>
      </xdr:nvSpPr>
      <xdr:spPr bwMode="auto">
        <a:xfrm>
          <a:off x="5638800" y="2543175"/>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1237" name="Line 2"/>
        <xdr:cNvSpPr>
          <a:spLocks noChangeShapeType="1"/>
        </xdr:cNvSpPr>
      </xdr:nvSpPr>
      <xdr:spPr bwMode="auto">
        <a:xfrm flipH="1">
          <a:off x="3695700" y="2543175"/>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638800" y="2800350"/>
          <a:ext cx="1057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695700" y="2800350"/>
          <a:ext cx="8953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952500</xdr:colOff>
      <xdr:row>15</xdr:row>
      <xdr:rowOff>171450</xdr:rowOff>
    </xdr:from>
    <xdr:to>
      <xdr:col>7</xdr:col>
      <xdr:colOff>923925</xdr:colOff>
      <xdr:row>15</xdr:row>
      <xdr:rowOff>171450</xdr:rowOff>
    </xdr:to>
    <xdr:sp macro="" textlink="">
      <xdr:nvSpPr>
        <xdr:cNvPr id="2" name="Line 1"/>
        <xdr:cNvSpPr>
          <a:spLocks noChangeShapeType="1"/>
        </xdr:cNvSpPr>
      </xdr:nvSpPr>
      <xdr:spPr bwMode="auto">
        <a:xfrm>
          <a:off x="5166360" y="2983230"/>
          <a:ext cx="94678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15</xdr:row>
      <xdr:rowOff>171450</xdr:rowOff>
    </xdr:from>
    <xdr:to>
      <xdr:col>5</xdr:col>
      <xdr:colOff>990600</xdr:colOff>
      <xdr:row>15</xdr:row>
      <xdr:rowOff>171450</xdr:rowOff>
    </xdr:to>
    <xdr:sp macro="" textlink="">
      <xdr:nvSpPr>
        <xdr:cNvPr id="3" name="Line 2"/>
        <xdr:cNvSpPr>
          <a:spLocks noChangeShapeType="1"/>
        </xdr:cNvSpPr>
      </xdr:nvSpPr>
      <xdr:spPr bwMode="auto">
        <a:xfrm flipH="1">
          <a:off x="3333750" y="2983230"/>
          <a:ext cx="8801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58"/>
  <sheetViews>
    <sheetView showGridLines="0" tabSelected="1" zoomScaleNormal="100" workbookViewId="0">
      <selection activeCell="D5" sqref="D5:H5"/>
    </sheetView>
  </sheetViews>
  <sheetFormatPr defaultColWidth="9" defaultRowHeight="15.5"/>
  <cols>
    <col min="1" max="1" width="3" style="86" bestFit="1" customWidth="1"/>
    <col min="2" max="2" width="12.36328125" style="88" customWidth="1"/>
    <col min="3" max="3" width="11.453125" style="88" customWidth="1"/>
    <col min="4" max="4" width="12.7265625" style="88" customWidth="1"/>
    <col min="5" max="5" width="11.90625" style="88" bestFit="1" customWidth="1"/>
    <col min="6" max="6" width="11.90625" style="88" customWidth="1"/>
    <col min="7" max="7" width="17.90625" style="88" customWidth="1"/>
    <col min="8" max="8" width="14.6328125" style="88" bestFit="1" customWidth="1"/>
    <col min="9" max="9" width="9.7265625" style="88" bestFit="1" customWidth="1"/>
    <col min="10" max="10" width="11.08984375" style="88" bestFit="1" customWidth="1"/>
    <col min="11" max="11" width="9.36328125" style="88" bestFit="1" customWidth="1"/>
    <col min="12" max="12" width="18.7265625" style="88" bestFit="1" customWidth="1"/>
    <col min="13" max="13" width="10" style="88" customWidth="1"/>
    <col min="14" max="15" width="18.7265625" style="88" bestFit="1" customWidth="1"/>
    <col min="16" max="16384" width="9" style="88"/>
  </cols>
  <sheetData>
    <row r="1" spans="1:11" ht="22.5">
      <c r="B1" s="87" t="s">
        <v>143</v>
      </c>
    </row>
    <row r="3" spans="1:11" ht="17.5">
      <c r="B3" s="89" t="s">
        <v>144</v>
      </c>
      <c r="C3" s="90"/>
      <c r="D3" s="90"/>
      <c r="E3" s="90"/>
      <c r="F3" s="90"/>
    </row>
    <row r="4" spans="1:11" ht="17.5">
      <c r="B4" s="91"/>
      <c r="C4" s="59"/>
      <c r="D4" s="59"/>
    </row>
    <row r="5" spans="1:11" ht="33.65" customHeight="1">
      <c r="A5" s="92" t="s">
        <v>129</v>
      </c>
      <c r="B5" s="241" t="s">
        <v>146</v>
      </c>
      <c r="C5" s="241"/>
      <c r="D5" s="229"/>
      <c r="E5" s="229"/>
      <c r="F5" s="229"/>
      <c r="G5" s="229"/>
      <c r="H5" s="229"/>
    </row>
    <row r="6" spans="1:11" s="59" customFormat="1" ht="17.5">
      <c r="A6" s="93"/>
      <c r="B6" s="91"/>
    </row>
    <row r="7" spans="1:11">
      <c r="A7" s="92" t="s">
        <v>130</v>
      </c>
      <c r="B7" s="86" t="s">
        <v>49</v>
      </c>
      <c r="D7" s="229"/>
      <c r="E7" s="229"/>
      <c r="F7" s="229"/>
      <c r="G7" s="229"/>
      <c r="H7" s="229"/>
      <c r="I7" s="88" t="s">
        <v>158</v>
      </c>
    </row>
    <row r="8" spans="1:11">
      <c r="B8" s="86"/>
    </row>
    <row r="9" spans="1:11" ht="16.5" customHeight="1">
      <c r="A9" s="92" t="s">
        <v>131</v>
      </c>
      <c r="B9" s="86" t="s">
        <v>148</v>
      </c>
      <c r="D9" s="230"/>
      <c r="E9" s="230"/>
      <c r="F9" s="230"/>
      <c r="G9" s="230"/>
      <c r="H9" s="230"/>
    </row>
    <row r="10" spans="1:11" ht="16.5" customHeight="1">
      <c r="A10" s="92"/>
      <c r="B10" s="86"/>
      <c r="D10" s="230"/>
      <c r="E10" s="230"/>
      <c r="F10" s="230"/>
      <c r="G10" s="230"/>
      <c r="H10" s="230"/>
    </row>
    <row r="11" spans="1:11" ht="16.5" customHeight="1">
      <c r="B11" s="86"/>
      <c r="D11" s="230"/>
      <c r="E11" s="230"/>
      <c r="F11" s="230"/>
      <c r="G11" s="230"/>
      <c r="H11" s="230"/>
    </row>
    <row r="12" spans="1:11">
      <c r="B12" s="86"/>
    </row>
    <row r="13" spans="1:11">
      <c r="A13" s="92" t="s">
        <v>132</v>
      </c>
      <c r="B13" s="86" t="s">
        <v>149</v>
      </c>
      <c r="D13" s="54"/>
      <c r="G13" s="86" t="s">
        <v>150</v>
      </c>
      <c r="H13" s="54"/>
    </row>
    <row r="14" spans="1:11">
      <c r="B14" s="86"/>
    </row>
    <row r="15" spans="1:11" ht="31.9" customHeight="1">
      <c r="A15" s="92" t="s">
        <v>133</v>
      </c>
      <c r="B15" s="242" t="s">
        <v>159</v>
      </c>
      <c r="C15" s="242"/>
      <c r="D15" s="242"/>
      <c r="E15" s="242"/>
      <c r="F15" s="242"/>
      <c r="G15" s="242"/>
      <c r="H15" s="55"/>
      <c r="I15" s="88" t="s">
        <v>160</v>
      </c>
      <c r="K15" s="94" t="s">
        <v>154</v>
      </c>
    </row>
    <row r="16" spans="1:11">
      <c r="B16" s="86"/>
      <c r="K16" s="94" t="s">
        <v>155</v>
      </c>
    </row>
    <row r="17" spans="1:13">
      <c r="A17" s="92" t="s">
        <v>134</v>
      </c>
      <c r="B17" s="86" t="s">
        <v>151</v>
      </c>
      <c r="H17" s="55"/>
      <c r="I17" s="88" t="s">
        <v>161</v>
      </c>
      <c r="K17" s="94" t="s">
        <v>152</v>
      </c>
    </row>
    <row r="18" spans="1:13">
      <c r="K18" s="94" t="s">
        <v>153</v>
      </c>
    </row>
    <row r="20" spans="1:13">
      <c r="A20" s="92" t="s">
        <v>135</v>
      </c>
      <c r="B20" s="95" t="s">
        <v>156</v>
      </c>
      <c r="C20" s="96"/>
    </row>
    <row r="21" spans="1:13">
      <c r="B21" s="88" t="s">
        <v>172</v>
      </c>
      <c r="G21" s="56"/>
    </row>
    <row r="22" spans="1:13">
      <c r="B22" s="88" t="s">
        <v>173</v>
      </c>
      <c r="G22" s="56"/>
    </row>
    <row r="23" spans="1:13">
      <c r="B23" s="88" t="s">
        <v>174</v>
      </c>
      <c r="G23" s="56"/>
    </row>
    <row r="24" spans="1:13">
      <c r="B24" s="88" t="s">
        <v>175</v>
      </c>
      <c r="G24" s="56"/>
    </row>
    <row r="25" spans="1:13">
      <c r="B25" s="88" t="s">
        <v>176</v>
      </c>
      <c r="G25" s="56"/>
    </row>
    <row r="26" spans="1:13">
      <c r="B26" s="57" t="s">
        <v>157</v>
      </c>
      <c r="C26" s="57"/>
      <c r="D26" s="57"/>
      <c r="E26" s="57"/>
      <c r="F26" s="57"/>
      <c r="G26" s="56"/>
      <c r="M26" s="97"/>
    </row>
    <row r="27" spans="1:13" s="59" customFormat="1">
      <c r="A27" s="93"/>
      <c r="G27" s="98"/>
      <c r="M27" s="99"/>
    </row>
    <row r="28" spans="1:13" s="59" customFormat="1" ht="16" thickBot="1">
      <c r="A28" s="93"/>
      <c r="B28" s="88" t="s">
        <v>171</v>
      </c>
      <c r="C28" s="88"/>
      <c r="D28" s="88"/>
      <c r="E28" s="88"/>
      <c r="F28" s="88"/>
      <c r="G28" s="100">
        <f>SUM(G21:G26)</f>
        <v>0</v>
      </c>
      <c r="M28" s="99"/>
    </row>
    <row r="29" spans="1:13" ht="16" thickTop="1"/>
    <row r="30" spans="1:13">
      <c r="A30" s="92" t="s">
        <v>136</v>
      </c>
      <c r="B30" s="121" t="s">
        <v>251</v>
      </c>
      <c r="C30" s="121"/>
      <c r="D30" s="121"/>
      <c r="E30" s="121"/>
      <c r="F30" s="121"/>
      <c r="G30" s="120"/>
      <c r="I30" s="117">
        <f>IF(ROUND(IF(H17="6 months",(H13-D13)/180,(H13-D13)/360),0)&lt;1,1,ROUND(IF(H17="6 months",(H13-D13)/180,(H13-D13)/360),0))</f>
        <v>1</v>
      </c>
    </row>
    <row r="31" spans="1:13">
      <c r="A31" s="92"/>
      <c r="B31" s="118" t="s">
        <v>245</v>
      </c>
      <c r="C31" s="90"/>
      <c r="D31" s="90"/>
      <c r="E31" s="90"/>
      <c r="F31" s="90"/>
      <c r="G31" s="90"/>
      <c r="H31" s="90"/>
      <c r="I31" s="90"/>
      <c r="J31" s="59"/>
      <c r="K31" s="59"/>
      <c r="L31" s="59"/>
      <c r="M31" s="59"/>
    </row>
    <row r="32" spans="1:13">
      <c r="A32" s="92"/>
      <c r="B32" s="118" t="s">
        <v>247</v>
      </c>
      <c r="C32" s="90"/>
      <c r="D32" s="90"/>
      <c r="E32" s="90"/>
      <c r="F32" s="90"/>
      <c r="G32" s="90"/>
      <c r="H32" s="90"/>
      <c r="I32" s="90"/>
      <c r="J32" s="59"/>
      <c r="K32" s="59"/>
      <c r="L32" s="59"/>
      <c r="M32" s="59"/>
    </row>
    <row r="33" spans="1:15">
      <c r="A33" s="92"/>
      <c r="B33" s="90" t="s">
        <v>246</v>
      </c>
      <c r="C33" s="90"/>
      <c r="D33" s="90"/>
      <c r="E33" s="90"/>
      <c r="F33" s="90"/>
      <c r="G33" s="90"/>
      <c r="H33" s="90"/>
      <c r="I33" s="90"/>
      <c r="J33" s="59"/>
      <c r="K33" s="59"/>
      <c r="L33" s="59"/>
      <c r="M33" s="59"/>
    </row>
    <row r="34" spans="1:15">
      <c r="B34" s="101" t="s">
        <v>180</v>
      </c>
      <c r="C34" s="101" t="s">
        <v>181</v>
      </c>
    </row>
    <row r="35" spans="1:15">
      <c r="B35" s="102" t="str">
        <f>IF(D13="","",IF(H15="Yes",D13,"N/A"))</f>
        <v/>
      </c>
      <c r="C35" s="102" t="str">
        <f>IF(B35="","",IF(B35="N/A","N/A",IF(H15="Yes",IF(H17="6 months",EDATE(B35,6)-1,EDATE(B35,12)-1),"N/A")))</f>
        <v/>
      </c>
      <c r="D35" s="88" t="s">
        <v>177</v>
      </c>
      <c r="G35" s="115" t="str">
        <f>IF(B35="N/A","",HYPERLINK("#'Sec I i (1)'!A1","Sec I i (1)"))</f>
        <v>Sec I i (1)</v>
      </c>
      <c r="H35" s="115" t="str">
        <f>IF(B35="N/A","",HYPERLINK("#'Sec I ii (1)'!A1","Sec I ii (1)"))</f>
        <v>Sec I ii (1)</v>
      </c>
      <c r="I35" s="58"/>
      <c r="J35" s="58"/>
      <c r="K35" s="58"/>
      <c r="L35" s="58"/>
      <c r="M35" s="58"/>
      <c r="N35" s="58"/>
      <c r="O35" s="58"/>
    </row>
    <row r="36" spans="1:15">
      <c r="B36" s="102" t="str">
        <f>IF(D13="","",IF(AND(H17="6 months",(EDATE(D13,6*2)-1)&lt;(EDATE(H13,6*0)),H15="Yes"),C35+1,IF(AND(H17="1 year",(EDATE(D13,12*2)-1)&lt;(EDATE(H13,12*0)),H15="Yes"),C35+1,"N/A")))</f>
        <v/>
      </c>
      <c r="C36" s="102" t="str">
        <f>IF(B36="","",IF(B36="N/A","N/A",IF(H15="Yes",IF(H17="6 months",EDATE(B36,6)-1,EDATE(B36,12)-1),"N/A")))</f>
        <v/>
      </c>
      <c r="D36" s="88" t="s">
        <v>162</v>
      </c>
      <c r="G36" s="115" t="str">
        <f>IF(B36="N/A","",HYPERLINK("#'Sec I i (2)'!A1","Sec I i (2)"))</f>
        <v>Sec I i (2)</v>
      </c>
      <c r="H36" s="115" t="str">
        <f>IF(B36="N/A","",HYPERLINK("#'Sec I ii (2)'!A1","Sec I ii (2)"))</f>
        <v>Sec I ii (2)</v>
      </c>
      <c r="I36" s="58"/>
      <c r="J36" s="58"/>
      <c r="K36" s="58"/>
      <c r="L36" s="58"/>
      <c r="M36" s="58"/>
      <c r="N36" s="58"/>
      <c r="O36" s="58"/>
    </row>
    <row r="37" spans="1:15">
      <c r="B37" s="102" t="str">
        <f>IF(D13="","",IF(AND(H17="6 months",(EDATE(D13,6*3)-1)&lt;(EDATE(H13,6*0)),H15="Yes"),C36+1,IF(AND(H17="1 year",(EDATE(D13,12*3)-1)&lt;(EDATE(H13,12*0)),H15="Yes"),C36+1,"N/A")))</f>
        <v/>
      </c>
      <c r="C37" s="102" t="str">
        <f>IF(B37="","",IF(B37="N/A","N/A",IF(H15="Yes",IF(H17="6 months",EDATE(B37,6)-1,EDATE(B37,12)-1),"N/A")))</f>
        <v/>
      </c>
      <c r="D37" s="88" t="s">
        <v>163</v>
      </c>
      <c r="G37" s="115" t="str">
        <f>IF(B37="N/A","",HYPERLINK("#'Sec I i (3)'!A1","Sec I i (3)"))</f>
        <v>Sec I i (3)</v>
      </c>
      <c r="H37" s="115" t="str">
        <f>IF(B37="N/A","",HYPERLINK("#'Sec I ii (3)'!A1","Sec I ii (3)"))</f>
        <v>Sec I ii (3)</v>
      </c>
      <c r="I37" s="58"/>
      <c r="J37" s="58"/>
      <c r="K37" s="58"/>
      <c r="L37" s="58"/>
      <c r="M37" s="58"/>
      <c r="N37" s="58"/>
      <c r="O37" s="58"/>
    </row>
    <row r="38" spans="1:15">
      <c r="B38" s="102" t="str">
        <f>IF(D13="","",IF(AND(H17="6 months",(EDATE(D13,6*4)-1)&lt;(EDATE(H13,6*0)),H15="Yes"),C37+1,IF(AND(H17="1 year",(EDATE(D13,12*4)-1)&lt;(EDATE(H13,12*0)),H15="Yes"),C37+1,"N/A")))</f>
        <v/>
      </c>
      <c r="C38" s="102" t="str">
        <f>IF(B38="","",IF(B38="N/A","N/A",IF(H15="Yes",IF(H17="6 months",EDATE(B38,6)-1,EDATE(B38,12)-1),"N/A")))</f>
        <v/>
      </c>
      <c r="D38" s="88" t="s">
        <v>164</v>
      </c>
      <c r="G38" s="115" t="str">
        <f>IF(B38="N/A","",HYPERLINK("#'Sec I i (4)'!A1","Sec I i (4)"))</f>
        <v>Sec I i (4)</v>
      </c>
      <c r="H38" s="115" t="str">
        <f>IF(B38="N/A","",HYPERLINK("#'Sec I ii (4)'!A1","Sec I ii (4)"))</f>
        <v>Sec I ii (4)</v>
      </c>
      <c r="I38" s="58"/>
      <c r="J38" s="58"/>
      <c r="K38" s="58"/>
      <c r="L38" s="58"/>
      <c r="M38" s="58"/>
      <c r="N38" s="58"/>
      <c r="O38" s="58"/>
    </row>
    <row r="39" spans="1:15">
      <c r="B39" s="102" t="str">
        <f>IF(D13="","",IF(AND(H17="6 months",(EDATE(D13,6*5)-1)&lt;(EDATE(H13,6*0)),H15="Yes"),C38+1,IF(AND(H17="1 year",(EDATE(D13,12*5)-1)&lt;(EDATE(H13,12*0)),H15="Yes"),C38+1,"N/A")))</f>
        <v/>
      </c>
      <c r="C39" s="102" t="str">
        <f>IF(B39="","",IF(B39="N/A","N/A",IF(H15="Yes",IF(H17="6 months",EDATE(B39,6)-1,EDATE(B39,12)-1),"N/A")))</f>
        <v/>
      </c>
      <c r="D39" s="88" t="s">
        <v>165</v>
      </c>
      <c r="G39" s="115" t="str">
        <f>IF(B39="N/A","",HYPERLINK("#'Sec I i (5)'!A1","Sec I i (5)"))</f>
        <v>Sec I i (5)</v>
      </c>
      <c r="H39" s="115" t="str">
        <f>IF(B39="N/A","",HYPERLINK("#'Sec I ii (5)'!A1","Sec I ii (5)"))</f>
        <v>Sec I ii (5)</v>
      </c>
      <c r="I39" s="58"/>
      <c r="J39" s="58"/>
      <c r="K39" s="58"/>
      <c r="L39" s="58"/>
      <c r="M39" s="58"/>
      <c r="N39" s="58"/>
      <c r="O39" s="58"/>
    </row>
    <row r="40" spans="1:15">
      <c r="B40" s="102" t="str">
        <f>IF(D13="","",IF(AND(H17="6 months",(EDATE(D13,6*6)-1)&lt;(EDATE(H13,6*0)),H15="Yes"),C39+1,IF(AND(H17="1 year",(EDATE(D13,12*6)-1)&lt;(EDATE(H13,12*0)),H15="Yes"),C39+1,"N/A")))</f>
        <v/>
      </c>
      <c r="C40" s="102" t="str">
        <f>IF(B40="","",IF(B40="N/A","N/A",IF(H15="Yes",IF(H17="6 months",EDATE(B40,6)-1,EDATE(B40,12)-1),"N/A")))</f>
        <v/>
      </c>
      <c r="D40" s="88" t="s">
        <v>166</v>
      </c>
      <c r="G40" s="115" t="str">
        <f>IF(B40="N/A","",HYPERLINK("#'Sec I i (6)'!A1","Sec I i (6)"))</f>
        <v>Sec I i (6)</v>
      </c>
      <c r="H40" s="115" t="str">
        <f>IF(B40="N/A","",HYPERLINK("#'Sec I ii (6)'!A1","Sec I ii (6)"))</f>
        <v>Sec I ii (6)</v>
      </c>
      <c r="I40" s="58"/>
      <c r="J40" s="58"/>
      <c r="K40" s="58"/>
      <c r="L40" s="58"/>
      <c r="M40" s="58"/>
      <c r="N40" s="58"/>
      <c r="O40" s="58"/>
    </row>
    <row r="41" spans="1:15">
      <c r="B41" s="102" t="str">
        <f>IF(D13="","",IF(AND(H17="6 months",(EDATE(D13,6*7)-1)&lt;(EDATE(H13,6*0)),H15="Yes"),C40+1,IF(AND(H17="1 year",(EDATE(D13,12*7)-1)&lt;(EDATE(H13,12*0)),H15="Yes"),C40+1,"N/A")))</f>
        <v/>
      </c>
      <c r="C41" s="102" t="str">
        <f>IF(B41="","",IF(B41="N/A","N/A",IF(H15="Yes",IF(H17="6 months",EDATE(B41,6)-1,EDATE(B41,12)-1),"N/A")))</f>
        <v/>
      </c>
      <c r="D41" s="88" t="s">
        <v>167</v>
      </c>
      <c r="G41" s="115" t="str">
        <f>IF(B41="N/A","",HYPERLINK("#'Sec I i (7)'!A1","Sec I i (7)"))</f>
        <v>Sec I i (7)</v>
      </c>
      <c r="H41" s="115" t="str">
        <f>IF(B41="N/A","",HYPERLINK("#'Sec I ii (7)'!A1","Sec I ii (7)"))</f>
        <v>Sec I ii (7)</v>
      </c>
      <c r="I41" s="58"/>
      <c r="J41" s="58"/>
      <c r="K41" s="58"/>
      <c r="L41" s="58"/>
      <c r="M41" s="58"/>
      <c r="N41" s="58"/>
      <c r="O41" s="58"/>
    </row>
    <row r="42" spans="1:15">
      <c r="B42" s="102" t="str">
        <f>IF(D13="","",IF(AND(H17="6 months",(EDATE(D13,6*8)-1)&lt;(EDATE(H13,6*0)),H15="Yes"),C41+1,IF(AND(H17="1 year",(EDATE(D13,12*8)-1)&lt;(EDATE(H13,12*0)),H15="Yes"),C41+1,"N/A")))</f>
        <v/>
      </c>
      <c r="C42" s="102" t="str">
        <f>IF(B42="","",IF(B42="N/A","N/A",IF(H15="Yes",IF(H17="6 months",EDATE(B42,6)-1,EDATE(B42,12)-1),"N/A")))</f>
        <v/>
      </c>
      <c r="D42" s="88" t="s">
        <v>168</v>
      </c>
      <c r="G42" s="115" t="str">
        <f>IF(B42="N/A","",HYPERLINK("#'Sec I i (8)'!A1","Sec I i (8)"))</f>
        <v>Sec I i (8)</v>
      </c>
      <c r="H42" s="115" t="str">
        <f>IF(B42="N/A","",HYPERLINK("#'Sec I ii (8)'!A1","Sec I ii (8)"))</f>
        <v>Sec I ii (8)</v>
      </c>
      <c r="I42" s="58"/>
      <c r="J42" s="58"/>
      <c r="K42" s="58"/>
      <c r="L42" s="58"/>
      <c r="M42" s="58"/>
      <c r="N42" s="58"/>
      <c r="O42" s="58"/>
    </row>
    <row r="43" spans="1:15">
      <c r="B43" s="102"/>
      <c r="C43" s="102"/>
      <c r="G43" s="57"/>
      <c r="H43" s="57"/>
      <c r="I43" s="59"/>
      <c r="J43" s="59"/>
      <c r="K43" s="59"/>
      <c r="L43" s="59"/>
      <c r="M43" s="59"/>
      <c r="N43" s="59"/>
      <c r="O43" s="59"/>
    </row>
    <row r="44" spans="1:15">
      <c r="A44" s="92" t="s">
        <v>137</v>
      </c>
      <c r="B44" s="102" t="str">
        <f>IF(D13="","",D13)</f>
        <v/>
      </c>
      <c r="C44" s="102" t="str">
        <f>IF(D13="","",H13)</f>
        <v/>
      </c>
      <c r="D44" s="243" t="s">
        <v>179</v>
      </c>
      <c r="E44" s="243"/>
      <c r="F44" s="243"/>
      <c r="G44" s="115" t="str">
        <f>HYPERLINK("#'Cert of Completion'!A1","Cert of Completion")</f>
        <v>Cert of Completion</v>
      </c>
      <c r="H44" s="57"/>
      <c r="I44" s="59"/>
      <c r="J44" s="59"/>
      <c r="K44" s="59"/>
      <c r="L44" s="59"/>
      <c r="M44" s="59"/>
      <c r="N44" s="59"/>
      <c r="O44" s="59"/>
    </row>
    <row r="45" spans="1:15">
      <c r="B45" s="102"/>
      <c r="C45" s="102"/>
      <c r="G45" s="116"/>
      <c r="H45" s="57"/>
      <c r="I45" s="59"/>
      <c r="J45" s="59"/>
      <c r="K45" s="59"/>
      <c r="L45" s="59"/>
      <c r="M45" s="59"/>
      <c r="N45" s="59"/>
      <c r="O45" s="59"/>
    </row>
    <row r="46" spans="1:15" ht="31" customHeight="1">
      <c r="A46" s="92" t="s">
        <v>138</v>
      </c>
      <c r="B46" s="102" t="str">
        <f>IF(D13="","",D13)</f>
        <v/>
      </c>
      <c r="C46" s="102" t="str">
        <f>IF(D13="","",H13)</f>
        <v/>
      </c>
      <c r="D46" s="243" t="s">
        <v>254</v>
      </c>
      <c r="E46" s="243"/>
      <c r="F46" s="243"/>
      <c r="G46" s="115" t="str">
        <f>HYPERLINK("#'Assets Register'!A1","Assets Register")</f>
        <v>Assets Register</v>
      </c>
      <c r="H46" s="57"/>
      <c r="I46" s="59"/>
      <c r="J46" s="59"/>
      <c r="K46" s="59"/>
      <c r="L46" s="59"/>
      <c r="M46" s="59"/>
      <c r="N46" s="59"/>
      <c r="O46" s="59"/>
    </row>
    <row r="47" spans="1:15">
      <c r="I47" s="59"/>
      <c r="J47" s="59"/>
      <c r="K47" s="59"/>
      <c r="L47" s="59"/>
      <c r="M47" s="59"/>
      <c r="N47" s="59"/>
      <c r="O47" s="59"/>
    </row>
    <row r="48" spans="1:15">
      <c r="A48" s="92" t="s">
        <v>139</v>
      </c>
      <c r="B48" s="86" t="s">
        <v>237</v>
      </c>
    </row>
    <row r="49" spans="2:10">
      <c r="B49" s="101"/>
      <c r="C49" s="101"/>
    </row>
    <row r="50" spans="2:10" ht="53.5" customHeight="1">
      <c r="B50" s="237" t="s">
        <v>235</v>
      </c>
      <c r="C50" s="238"/>
      <c r="D50" s="239" t="s">
        <v>178</v>
      </c>
      <c r="E50" s="240"/>
      <c r="F50" s="240"/>
      <c r="G50" s="240"/>
      <c r="H50" s="240"/>
      <c r="I50" s="103"/>
      <c r="J50" s="104"/>
    </row>
    <row r="52" spans="2:10">
      <c r="B52" s="231" t="s">
        <v>236</v>
      </c>
      <c r="C52" s="232"/>
      <c r="D52" s="105" t="s">
        <v>169</v>
      </c>
      <c r="E52" s="106"/>
      <c r="F52" s="106"/>
      <c r="G52" s="106"/>
      <c r="H52" s="106"/>
      <c r="I52" s="106"/>
      <c r="J52" s="107"/>
    </row>
    <row r="53" spans="2:10">
      <c r="B53" s="233"/>
      <c r="C53" s="234"/>
      <c r="D53" s="108" t="s">
        <v>170</v>
      </c>
      <c r="E53" s="109"/>
      <c r="F53" s="109"/>
      <c r="G53" s="109"/>
      <c r="H53" s="109"/>
      <c r="I53" s="109"/>
      <c r="J53" s="110"/>
    </row>
    <row r="54" spans="2:10">
      <c r="B54" s="233"/>
      <c r="C54" s="234"/>
      <c r="D54" s="108" t="s">
        <v>252</v>
      </c>
      <c r="E54" s="109"/>
      <c r="F54" s="109"/>
      <c r="G54" s="109"/>
      <c r="H54" s="109"/>
      <c r="I54" s="109"/>
      <c r="J54" s="110"/>
    </row>
    <row r="55" spans="2:10">
      <c r="B55" s="235"/>
      <c r="C55" s="236"/>
      <c r="D55" s="111" t="s">
        <v>253</v>
      </c>
      <c r="E55" s="112"/>
      <c r="F55" s="112"/>
      <c r="G55" s="112"/>
      <c r="H55" s="112"/>
      <c r="I55" s="112"/>
      <c r="J55" s="113"/>
    </row>
    <row r="58" spans="2:10">
      <c r="D58" s="114"/>
      <c r="G58" s="114"/>
      <c r="H58" s="114"/>
    </row>
  </sheetData>
  <sheetProtection algorithmName="SHA-512" hashValue="GHR8tRUpTbSRa1oQtsFEY3oDoV0nKAJA/SdBmcEySzSIwmgbi1VL/tabkJS0f1quffYkpxOKbM6C4h0iDDWH3w==" saltValue="X1EYj3SvcnYQlkBUc5fM1w==" spinCount="100000" sheet="1" selectLockedCells="1"/>
  <mergeCells count="10">
    <mergeCell ref="D5:H5"/>
    <mergeCell ref="D7:H7"/>
    <mergeCell ref="D9:H11"/>
    <mergeCell ref="B52:C55"/>
    <mergeCell ref="B50:C50"/>
    <mergeCell ref="D50:H50"/>
    <mergeCell ref="B5:C5"/>
    <mergeCell ref="B15:G15"/>
    <mergeCell ref="D44:F44"/>
    <mergeCell ref="D46:F46"/>
  </mergeCells>
  <phoneticPr fontId="12" type="noConversion"/>
  <dataValidations count="6">
    <dataValidation type="list" allowBlank="1" showInputMessage="1" showErrorMessage="1" sqref="H17">
      <formula1>$K$17:$K$18</formula1>
    </dataValidation>
    <dataValidation type="date" operator="lessThan" allowBlank="1" showInputMessage="1" showErrorMessage="1" error="Please fill in the correct date." sqref="D13">
      <formula1>H13</formula1>
    </dataValidation>
    <dataValidation type="date" operator="greaterThan" allowBlank="1" showInputMessage="1" showErrorMessage="1" error="Please fill in the correct date." sqref="H13">
      <formula1>D13</formula1>
    </dataValidation>
    <dataValidation type="textLength" allowBlank="1" showInputMessage="1" showErrorMessage="1" sqref="D7:H7">
      <formula1>5</formula1>
      <formula2>9</formula2>
    </dataValidation>
    <dataValidation operator="equal" allowBlank="1" showInputMessage="1" showErrorMessage="1" sqref="D5:H5"/>
    <dataValidation type="list" showInputMessage="1" showErrorMessage="1" sqref="H15">
      <formula1>$K$15:$K$16</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201</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Summary!B39</f>
        <v/>
      </c>
      <c r="D11" s="60" t="s">
        <v>185</v>
      </c>
      <c r="E11" s="65" t="str">
        <f>Summary!C39</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(5)'!A3:E3</f>
        <v>5th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(5)'!C5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(5)'!C7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(5)'!C11</f>
        <v/>
      </c>
      <c r="E13" s="143" t="s">
        <v>208</v>
      </c>
      <c r="F13" s="142" t="str">
        <f>+'Sec I i (5)'!E11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(4)'!H21</f>
        <v>0</v>
      </c>
      <c r="G21" s="179"/>
      <c r="H21" s="224">
        <f>+F21+G21</f>
        <v>0</v>
      </c>
    </row>
    <row r="22" spans="1:8" ht="24" customHeight="1">
      <c r="A22" s="167" t="s">
        <v>218</v>
      </c>
      <c r="C22" s="168"/>
      <c r="D22" s="175">
        <v>0</v>
      </c>
      <c r="E22" s="170"/>
      <c r="F22" s="219">
        <f>'Sec I ii (4)'!H22</f>
        <v>0</v>
      </c>
      <c r="G22" s="179"/>
      <c r="H22" s="224">
        <f>+F22+G22</f>
        <v>0</v>
      </c>
    </row>
    <row r="23" spans="1:8" ht="24" customHeight="1">
      <c r="A23" s="167" t="s">
        <v>219</v>
      </c>
      <c r="C23" s="168"/>
      <c r="D23" s="175">
        <v>0</v>
      </c>
      <c r="E23" s="170"/>
      <c r="F23" s="219">
        <f>'Sec I ii (4)'!H23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(4)'!H27</f>
        <v>0</v>
      </c>
      <c r="G27" s="179"/>
      <c r="H27" s="224">
        <f t="shared" ref="H27:H32" si="0">+F27+G27</f>
        <v>0</v>
      </c>
    </row>
    <row r="28" spans="1:8" ht="24" customHeight="1">
      <c r="A28" s="167" t="s">
        <v>222</v>
      </c>
      <c r="C28" s="168"/>
      <c r="D28" s="175">
        <f>Summary!G22</f>
        <v>0</v>
      </c>
      <c r="E28" s="170"/>
      <c r="F28" s="219">
        <f>'Sec I ii (4)'!H28</f>
        <v>0</v>
      </c>
      <c r="G28" s="179"/>
      <c r="H28" s="224">
        <f t="shared" si="0"/>
        <v>0</v>
      </c>
    </row>
    <row r="29" spans="1:8" ht="24" customHeight="1">
      <c r="A29" s="167" t="s">
        <v>223</v>
      </c>
      <c r="C29" s="168"/>
      <c r="D29" s="175">
        <f>Summary!G23</f>
        <v>0</v>
      </c>
      <c r="E29" s="170"/>
      <c r="F29" s="219">
        <f>'Sec I ii (4)'!H29</f>
        <v>0</v>
      </c>
      <c r="G29" s="179"/>
      <c r="H29" s="224">
        <f t="shared" si="0"/>
        <v>0</v>
      </c>
    </row>
    <row r="30" spans="1:8" ht="24" customHeight="1">
      <c r="A30" s="167" t="s">
        <v>224</v>
      </c>
      <c r="B30" s="195"/>
      <c r="C30" s="168"/>
      <c r="D30" s="175">
        <f>Summary!G24</f>
        <v>0</v>
      </c>
      <c r="E30" s="170"/>
      <c r="F30" s="219">
        <f>'Sec I ii (4)'!H30</f>
        <v>0</v>
      </c>
      <c r="G30" s="179"/>
      <c r="H30" s="224">
        <f t="shared" si="0"/>
        <v>0</v>
      </c>
    </row>
    <row r="31" spans="1:8" ht="24" customHeight="1">
      <c r="A31" s="167" t="s">
        <v>225</v>
      </c>
      <c r="C31" s="168"/>
      <c r="D31" s="175">
        <f>Summary!G25</f>
        <v>0</v>
      </c>
      <c r="E31" s="170"/>
      <c r="F31" s="219">
        <f>'Sec I ii (4)'!H31</f>
        <v>0</v>
      </c>
      <c r="G31" s="179"/>
      <c r="H31" s="224">
        <f t="shared" si="0"/>
        <v>0</v>
      </c>
    </row>
    <row r="32" spans="1:8" s="166" customFormat="1" ht="40.5" customHeight="1">
      <c r="A32" s="272" t="s">
        <v>226</v>
      </c>
      <c r="B32" s="273"/>
      <c r="C32" s="274"/>
      <c r="D32" s="196">
        <f>Summary!G26</f>
        <v>0</v>
      </c>
      <c r="E32" s="197"/>
      <c r="F32" s="219">
        <f>'Sec I ii (4)'!H32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LQTVM/nv5ryxiiECg6Kf8ipzDfh2ypKjmrHKQ1dRn32aYNkDyL2CydQ0D+sx0qljoH8hvZgSRshHPH3tfnhrsw==" saltValue="oUXRDMRXVzPkwfmTWf6yHg=="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202</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Summary!B40</f>
        <v/>
      </c>
      <c r="D11" s="60" t="s">
        <v>185</v>
      </c>
      <c r="E11" s="65" t="str">
        <f>Summary!C40</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(6)'!A3:E3</f>
        <v>6th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(6)'!C5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(6)'!C7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(6)'!C11</f>
        <v/>
      </c>
      <c r="E13" s="143" t="s">
        <v>208</v>
      </c>
      <c r="F13" s="142" t="str">
        <f>+'Sec I i (6)'!E11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(5)'!H21</f>
        <v>0</v>
      </c>
      <c r="G21" s="179"/>
      <c r="H21" s="224">
        <f>+F21+G21</f>
        <v>0</v>
      </c>
    </row>
    <row r="22" spans="1:8" ht="24" customHeight="1">
      <c r="A22" s="167" t="s">
        <v>218</v>
      </c>
      <c r="C22" s="168"/>
      <c r="D22" s="175">
        <v>0</v>
      </c>
      <c r="E22" s="170"/>
      <c r="F22" s="219">
        <f>'Sec I ii (5)'!H22</f>
        <v>0</v>
      </c>
      <c r="G22" s="179"/>
      <c r="H22" s="224">
        <f>+F22+G22</f>
        <v>0</v>
      </c>
    </row>
    <row r="23" spans="1:8" ht="24" customHeight="1">
      <c r="A23" s="167" t="s">
        <v>219</v>
      </c>
      <c r="C23" s="168"/>
      <c r="D23" s="175">
        <v>0</v>
      </c>
      <c r="E23" s="170"/>
      <c r="F23" s="219">
        <f>'Sec I ii (5)'!H23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(5)'!H27</f>
        <v>0</v>
      </c>
      <c r="G27" s="179"/>
      <c r="H27" s="224">
        <f t="shared" ref="H27:H32" si="0">+F27+G27</f>
        <v>0</v>
      </c>
    </row>
    <row r="28" spans="1:8" ht="24" customHeight="1">
      <c r="A28" s="167" t="s">
        <v>222</v>
      </c>
      <c r="C28" s="168"/>
      <c r="D28" s="175">
        <f>Summary!G22</f>
        <v>0</v>
      </c>
      <c r="E28" s="170"/>
      <c r="F28" s="219">
        <f>'Sec I ii (5)'!H28</f>
        <v>0</v>
      </c>
      <c r="G28" s="179"/>
      <c r="H28" s="224">
        <f t="shared" si="0"/>
        <v>0</v>
      </c>
    </row>
    <row r="29" spans="1:8" ht="24" customHeight="1">
      <c r="A29" s="167" t="s">
        <v>223</v>
      </c>
      <c r="C29" s="168"/>
      <c r="D29" s="175">
        <f>Summary!G23</f>
        <v>0</v>
      </c>
      <c r="E29" s="170"/>
      <c r="F29" s="219">
        <f>'Sec I ii (5)'!H29</f>
        <v>0</v>
      </c>
      <c r="G29" s="179"/>
      <c r="H29" s="224">
        <f t="shared" si="0"/>
        <v>0</v>
      </c>
    </row>
    <row r="30" spans="1:8" ht="24" customHeight="1">
      <c r="A30" s="167" t="s">
        <v>224</v>
      </c>
      <c r="B30" s="195"/>
      <c r="C30" s="168"/>
      <c r="D30" s="175">
        <f>Summary!G24</f>
        <v>0</v>
      </c>
      <c r="E30" s="170"/>
      <c r="F30" s="219">
        <f>'Sec I ii (5)'!H30</f>
        <v>0</v>
      </c>
      <c r="G30" s="179"/>
      <c r="H30" s="224">
        <f t="shared" si="0"/>
        <v>0</v>
      </c>
    </row>
    <row r="31" spans="1:8" ht="24" customHeight="1">
      <c r="A31" s="167" t="s">
        <v>225</v>
      </c>
      <c r="C31" s="168"/>
      <c r="D31" s="175">
        <f>Summary!G25</f>
        <v>0</v>
      </c>
      <c r="E31" s="170"/>
      <c r="F31" s="219">
        <f>'Sec I ii (5)'!H31</f>
        <v>0</v>
      </c>
      <c r="G31" s="179"/>
      <c r="H31" s="224">
        <f t="shared" si="0"/>
        <v>0</v>
      </c>
    </row>
    <row r="32" spans="1:8" s="166" customFormat="1" ht="40.5" customHeight="1">
      <c r="A32" s="272" t="s">
        <v>226</v>
      </c>
      <c r="B32" s="273"/>
      <c r="C32" s="274"/>
      <c r="D32" s="196">
        <f>Summary!G26</f>
        <v>0</v>
      </c>
      <c r="E32" s="197"/>
      <c r="F32" s="219">
        <f>'Sec I ii (5)'!H32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EhPUBfXnVxZzW+wpuXXIFtTkrc7wgtRqdDq/uBHW9bkfGT4h6U4x+T4q9vJ2xeDp6dZ63A/EA2i8+GjPAdyXkg==" saltValue="7wi13d+/b9BHHOnZL3jRxQ=="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203</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Summary!B41</f>
        <v/>
      </c>
      <c r="D11" s="60" t="s">
        <v>185</v>
      </c>
      <c r="E11" s="65" t="str">
        <f>Summary!C41</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(7)'!A3:E3</f>
        <v>7th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(7)'!C5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(7)'!C7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(7)'!C11</f>
        <v/>
      </c>
      <c r="E13" s="143" t="s">
        <v>208</v>
      </c>
      <c r="F13" s="142" t="str">
        <f>+'Sec I i (7)'!E11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(6)'!H21</f>
        <v>0</v>
      </c>
      <c r="G21" s="179"/>
      <c r="H21" s="224">
        <f>+F21+G21</f>
        <v>0</v>
      </c>
    </row>
    <row r="22" spans="1:8" ht="24" customHeight="1">
      <c r="A22" s="167" t="s">
        <v>218</v>
      </c>
      <c r="C22" s="168"/>
      <c r="D22" s="175">
        <v>0</v>
      </c>
      <c r="E22" s="170"/>
      <c r="F22" s="219">
        <f>'Sec I ii (6)'!H22</f>
        <v>0</v>
      </c>
      <c r="G22" s="179"/>
      <c r="H22" s="224">
        <f>+F22+G22</f>
        <v>0</v>
      </c>
    </row>
    <row r="23" spans="1:8" ht="24" customHeight="1">
      <c r="A23" s="167" t="s">
        <v>219</v>
      </c>
      <c r="C23" s="168"/>
      <c r="D23" s="175">
        <v>0</v>
      </c>
      <c r="E23" s="170"/>
      <c r="F23" s="219">
        <f>'Sec I ii (6)'!H23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(6)'!H27</f>
        <v>0</v>
      </c>
      <c r="G27" s="179"/>
      <c r="H27" s="224">
        <f t="shared" ref="H27:H32" si="0">+F27+G27</f>
        <v>0</v>
      </c>
    </row>
    <row r="28" spans="1:8" ht="24" customHeight="1">
      <c r="A28" s="167" t="s">
        <v>222</v>
      </c>
      <c r="C28" s="168"/>
      <c r="D28" s="175">
        <f>Summary!G22</f>
        <v>0</v>
      </c>
      <c r="E28" s="170"/>
      <c r="F28" s="219">
        <f>'Sec I ii (6)'!H28</f>
        <v>0</v>
      </c>
      <c r="G28" s="179"/>
      <c r="H28" s="224">
        <f t="shared" si="0"/>
        <v>0</v>
      </c>
    </row>
    <row r="29" spans="1:8" ht="24" customHeight="1">
      <c r="A29" s="167" t="s">
        <v>223</v>
      </c>
      <c r="C29" s="168"/>
      <c r="D29" s="175">
        <f>Summary!G23</f>
        <v>0</v>
      </c>
      <c r="E29" s="170"/>
      <c r="F29" s="219">
        <f>'Sec I ii (6)'!H29</f>
        <v>0</v>
      </c>
      <c r="G29" s="179"/>
      <c r="H29" s="224">
        <f t="shared" si="0"/>
        <v>0</v>
      </c>
    </row>
    <row r="30" spans="1:8" ht="24" customHeight="1">
      <c r="A30" s="167" t="s">
        <v>224</v>
      </c>
      <c r="B30" s="195"/>
      <c r="C30" s="168"/>
      <c r="D30" s="175">
        <f>Summary!G24</f>
        <v>0</v>
      </c>
      <c r="E30" s="170"/>
      <c r="F30" s="219">
        <f>'Sec I ii (6)'!H30</f>
        <v>0</v>
      </c>
      <c r="G30" s="179"/>
      <c r="H30" s="224">
        <f t="shared" si="0"/>
        <v>0</v>
      </c>
    </row>
    <row r="31" spans="1:8" ht="24" customHeight="1">
      <c r="A31" s="167" t="s">
        <v>225</v>
      </c>
      <c r="C31" s="168"/>
      <c r="D31" s="175">
        <f>Summary!G25</f>
        <v>0</v>
      </c>
      <c r="E31" s="170"/>
      <c r="F31" s="219">
        <f>'Sec I ii (6)'!H31</f>
        <v>0</v>
      </c>
      <c r="G31" s="179"/>
      <c r="H31" s="224">
        <f t="shared" si="0"/>
        <v>0</v>
      </c>
    </row>
    <row r="32" spans="1:8" s="166" customFormat="1" ht="40.5" customHeight="1">
      <c r="A32" s="272" t="s">
        <v>226</v>
      </c>
      <c r="B32" s="273"/>
      <c r="C32" s="274"/>
      <c r="D32" s="196">
        <f>Summary!G26</f>
        <v>0</v>
      </c>
      <c r="E32" s="197"/>
      <c r="F32" s="219">
        <f>'Sec I ii (6)'!H32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bbRm+Oro9jTR5uPOA0VAiggG+9G9BqW/g+P5eoXJM+4OFLMdrASzkzPoCpKURmUwhbZBYuRrEBr5bITg8DOYUw==" saltValue="T2d784G9HrhtoF8NlyPYkQ=="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204</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Summary!B42</f>
        <v/>
      </c>
      <c r="D11" s="60" t="s">
        <v>185</v>
      </c>
      <c r="E11" s="65" t="str">
        <f>Summary!C42</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A2:E2"/>
    <mergeCell ref="A3:E3"/>
    <mergeCell ref="A4:E4"/>
    <mergeCell ref="A5:B5"/>
    <mergeCell ref="A7:B9"/>
    <mergeCell ref="C7:E9"/>
    <mergeCell ref="B17:E17"/>
    <mergeCell ref="B18:E18"/>
    <mergeCell ref="B19:E19"/>
    <mergeCell ref="B22:C23"/>
    <mergeCell ref="E22:E23"/>
    <mergeCell ref="A11:B11"/>
    <mergeCell ref="A13:B13"/>
    <mergeCell ref="A14:C14"/>
    <mergeCell ref="B15:E15"/>
    <mergeCell ref="B16:E16"/>
    <mergeCell ref="B28:C28"/>
    <mergeCell ref="B29:E29"/>
    <mergeCell ref="A30:A32"/>
    <mergeCell ref="B30:E33"/>
    <mergeCell ref="B24:C24"/>
    <mergeCell ref="B25:E25"/>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(8)'!A3:E3</f>
        <v>8th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(8)'!C5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(8)'!C7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(8)'!C11</f>
        <v/>
      </c>
      <c r="E13" s="143" t="s">
        <v>208</v>
      </c>
      <c r="F13" s="142" t="str">
        <f>+'Sec I i (8)'!E11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(7)'!H21</f>
        <v>0</v>
      </c>
      <c r="G21" s="179"/>
      <c r="H21" s="224">
        <f>+F21+G21</f>
        <v>0</v>
      </c>
    </row>
    <row r="22" spans="1:8" ht="24" customHeight="1">
      <c r="A22" s="167" t="s">
        <v>218</v>
      </c>
      <c r="C22" s="168"/>
      <c r="D22" s="175">
        <v>0</v>
      </c>
      <c r="E22" s="170"/>
      <c r="F22" s="219">
        <f>'Sec I ii (7)'!H22</f>
        <v>0</v>
      </c>
      <c r="G22" s="179"/>
      <c r="H22" s="224">
        <f>+F22+G22</f>
        <v>0</v>
      </c>
    </row>
    <row r="23" spans="1:8" ht="24" customHeight="1">
      <c r="A23" s="167" t="s">
        <v>219</v>
      </c>
      <c r="C23" s="168"/>
      <c r="D23" s="175">
        <v>0</v>
      </c>
      <c r="E23" s="170"/>
      <c r="F23" s="219">
        <f>'Sec I ii (7)'!H23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(7)'!H27</f>
        <v>0</v>
      </c>
      <c r="G27" s="179"/>
      <c r="H27" s="224">
        <f t="shared" ref="H27:H32" si="0">+F27+G27</f>
        <v>0</v>
      </c>
    </row>
    <row r="28" spans="1:8" ht="24" customHeight="1">
      <c r="A28" s="167" t="s">
        <v>222</v>
      </c>
      <c r="C28" s="168"/>
      <c r="D28" s="175">
        <f>Summary!G22</f>
        <v>0</v>
      </c>
      <c r="E28" s="170"/>
      <c r="F28" s="219">
        <f>'Sec I ii (7)'!H28</f>
        <v>0</v>
      </c>
      <c r="G28" s="179"/>
      <c r="H28" s="224">
        <f t="shared" si="0"/>
        <v>0</v>
      </c>
    </row>
    <row r="29" spans="1:8" ht="24" customHeight="1">
      <c r="A29" s="167" t="s">
        <v>223</v>
      </c>
      <c r="C29" s="168"/>
      <c r="D29" s="175">
        <f>Summary!G23</f>
        <v>0</v>
      </c>
      <c r="E29" s="170"/>
      <c r="F29" s="219">
        <f>'Sec I ii (7)'!H29</f>
        <v>0</v>
      </c>
      <c r="G29" s="179"/>
      <c r="H29" s="224">
        <f t="shared" si="0"/>
        <v>0</v>
      </c>
    </row>
    <row r="30" spans="1:8" ht="24" customHeight="1">
      <c r="A30" s="167" t="s">
        <v>224</v>
      </c>
      <c r="B30" s="195"/>
      <c r="C30" s="168"/>
      <c r="D30" s="175">
        <f>Summary!G24</f>
        <v>0</v>
      </c>
      <c r="E30" s="170"/>
      <c r="F30" s="219">
        <f>'Sec I ii (7)'!H30</f>
        <v>0</v>
      </c>
      <c r="G30" s="179"/>
      <c r="H30" s="224">
        <f t="shared" si="0"/>
        <v>0</v>
      </c>
    </row>
    <row r="31" spans="1:8" ht="24" customHeight="1">
      <c r="A31" s="167" t="s">
        <v>225</v>
      </c>
      <c r="C31" s="168"/>
      <c r="D31" s="175">
        <f>Summary!G25</f>
        <v>0</v>
      </c>
      <c r="E31" s="170"/>
      <c r="F31" s="219">
        <f>'Sec I ii (7)'!H31</f>
        <v>0</v>
      </c>
      <c r="G31" s="179"/>
      <c r="H31" s="224">
        <f t="shared" si="0"/>
        <v>0</v>
      </c>
    </row>
    <row r="32" spans="1:8" s="166" customFormat="1" ht="40.5" customHeight="1">
      <c r="A32" s="272" t="s">
        <v>226</v>
      </c>
      <c r="B32" s="273"/>
      <c r="C32" s="274"/>
      <c r="D32" s="196">
        <f>Summary!G26</f>
        <v>0</v>
      </c>
      <c r="E32" s="197"/>
      <c r="F32" s="219">
        <f>'Sec I ii (7)'!H32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USNigmIm2xaMjtJ5yZO0f3iPx7LQkt+X8atNKGjVxsQ2tSo3EklwLJhMLAoOKFBIK+NzJtpABuISh4sLv9xq2Q==" saltValue="D+7KpJCtL14ee23dRilGNg==" spinCount="100000" sheet="1" formatCells="0" formatColumns="0" formatRows="0" insertColumns="0" insertRows="0" insertHyperlinks="0" deleteColumns="0" deleteRows="0" selectLockedCells="1" sort="0" autoFilter="0" pivotTables="0"/>
  <mergeCells count="14">
    <mergeCell ref="F16:H16"/>
    <mergeCell ref="A2:H2"/>
    <mergeCell ref="A3:H3"/>
    <mergeCell ref="A4:H4"/>
    <mergeCell ref="A9:B11"/>
    <mergeCell ref="D9:H11"/>
    <mergeCell ref="B43:H43"/>
    <mergeCell ref="B44:H44"/>
    <mergeCell ref="A32:C32"/>
    <mergeCell ref="F36:G36"/>
    <mergeCell ref="F37:H37"/>
    <mergeCell ref="B40:H40"/>
    <mergeCell ref="B41:H41"/>
    <mergeCell ref="B42:H42"/>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V59"/>
  <sheetViews>
    <sheetView zoomScaleNormal="100" workbookViewId="0">
      <selection activeCell="J16" sqref="J16:K16"/>
    </sheetView>
  </sheetViews>
  <sheetFormatPr defaultRowHeight="18"/>
  <cols>
    <col min="1" max="1" width="4.26953125" style="13" customWidth="1"/>
    <col min="2" max="2" width="2.90625" style="13" customWidth="1"/>
    <col min="3" max="3" width="12.08984375" style="13" customWidth="1"/>
    <col min="4" max="4" width="18.36328125" style="13" customWidth="1"/>
    <col min="5" max="5" width="14.90625" style="13" customWidth="1"/>
    <col min="6" max="6" width="5" style="13" customWidth="1"/>
    <col min="7" max="7" width="16.08984375" style="13" customWidth="1"/>
    <col min="8" max="8" width="4.453125" style="13" customWidth="1"/>
    <col min="9" max="9" width="25.26953125" style="13" customWidth="1"/>
    <col min="10" max="10" width="6.453125" style="13" customWidth="1"/>
    <col min="11" max="11" width="12.08984375" style="13" customWidth="1"/>
    <col min="12" max="16" width="9" style="5" customWidth="1"/>
  </cols>
  <sheetData>
    <row r="1" spans="1:256" ht="6.75" customHeight="1">
      <c r="A1" s="10"/>
      <c r="B1" s="10"/>
      <c r="C1" s="10"/>
      <c r="D1" s="10"/>
      <c r="E1" s="10"/>
      <c r="F1" s="10"/>
      <c r="G1" s="10"/>
      <c r="H1" s="10"/>
      <c r="I1" s="10"/>
      <c r="J1" s="10"/>
      <c r="K1" s="3"/>
    </row>
    <row r="2" spans="1:256" ht="18" customHeight="1">
      <c r="A2" s="280" t="s">
        <v>6</v>
      </c>
      <c r="B2" s="281"/>
      <c r="C2" s="281"/>
      <c r="D2" s="281"/>
      <c r="E2" s="281"/>
      <c r="F2" s="281"/>
      <c r="G2" s="281"/>
      <c r="H2" s="281"/>
      <c r="I2" s="281"/>
      <c r="J2" s="281"/>
      <c r="K2" s="281"/>
    </row>
    <row r="3" spans="1:256" ht="18" customHeight="1">
      <c r="A3" s="280" t="s">
        <v>128</v>
      </c>
      <c r="B3" s="281"/>
      <c r="C3" s="281"/>
      <c r="D3" s="281"/>
      <c r="E3" s="281"/>
      <c r="F3" s="281"/>
      <c r="G3" s="281"/>
      <c r="H3" s="281"/>
      <c r="I3" s="281"/>
      <c r="J3" s="281"/>
      <c r="K3" s="281"/>
      <c r="L3" s="280"/>
      <c r="M3" s="281"/>
      <c r="N3" s="281"/>
      <c r="O3" s="281"/>
      <c r="P3" s="281"/>
      <c r="Q3" s="281"/>
      <c r="R3" s="281"/>
      <c r="S3" s="281"/>
      <c r="T3" s="281"/>
      <c r="U3" s="281"/>
      <c r="V3" s="281"/>
      <c r="W3" s="280"/>
      <c r="X3" s="281"/>
      <c r="Y3" s="281"/>
      <c r="Z3" s="281"/>
      <c r="AA3" s="281"/>
      <c r="AB3" s="281"/>
      <c r="AC3" s="281"/>
      <c r="AD3" s="281"/>
      <c r="AE3" s="281"/>
      <c r="AF3" s="281"/>
      <c r="AG3" s="281"/>
      <c r="AH3" s="280"/>
      <c r="AI3" s="281"/>
      <c r="AJ3" s="281"/>
      <c r="AK3" s="281"/>
      <c r="AL3" s="281"/>
      <c r="AM3" s="281"/>
      <c r="AN3" s="281"/>
      <c r="AO3" s="281"/>
      <c r="AP3" s="281"/>
      <c r="AQ3" s="281"/>
      <c r="AR3" s="281"/>
      <c r="AS3" s="280"/>
      <c r="AT3" s="281"/>
      <c r="AU3" s="281"/>
      <c r="AV3" s="281"/>
      <c r="AW3" s="281"/>
      <c r="AX3" s="281"/>
      <c r="AY3" s="281"/>
      <c r="AZ3" s="281"/>
      <c r="BA3" s="281"/>
      <c r="BB3" s="281"/>
      <c r="BC3" s="281"/>
      <c r="BD3" s="280"/>
      <c r="BE3" s="281"/>
      <c r="BF3" s="281"/>
      <c r="BG3" s="281"/>
      <c r="BH3" s="281"/>
      <c r="BI3" s="281"/>
      <c r="BJ3" s="281"/>
      <c r="BK3" s="281"/>
      <c r="BL3" s="281"/>
      <c r="BM3" s="281"/>
      <c r="BN3" s="281"/>
      <c r="BO3" s="280"/>
      <c r="BP3" s="281"/>
      <c r="BQ3" s="281"/>
      <c r="BR3" s="281"/>
      <c r="BS3" s="281"/>
      <c r="BT3" s="281"/>
      <c r="BU3" s="281"/>
      <c r="BV3" s="281"/>
      <c r="BW3" s="281"/>
      <c r="BX3" s="281"/>
      <c r="BY3" s="281"/>
      <c r="BZ3" s="280"/>
      <c r="CA3" s="281"/>
      <c r="CB3" s="281"/>
      <c r="CC3" s="281"/>
      <c r="CD3" s="281"/>
      <c r="CE3" s="281"/>
      <c r="CF3" s="281"/>
      <c r="CG3" s="281"/>
      <c r="CH3" s="281"/>
      <c r="CI3" s="281"/>
      <c r="CJ3" s="281"/>
      <c r="CK3" s="280"/>
      <c r="CL3" s="281"/>
      <c r="CM3" s="281"/>
      <c r="CN3" s="281"/>
      <c r="CO3" s="281"/>
      <c r="CP3" s="281"/>
      <c r="CQ3" s="281"/>
      <c r="CR3" s="281"/>
      <c r="CS3" s="281"/>
      <c r="CT3" s="281"/>
      <c r="CU3" s="281"/>
      <c r="CV3" s="280"/>
      <c r="CW3" s="281"/>
      <c r="CX3" s="281"/>
      <c r="CY3" s="281"/>
      <c r="CZ3" s="281"/>
      <c r="DA3" s="281"/>
      <c r="DB3" s="281"/>
      <c r="DC3" s="281"/>
      <c r="DD3" s="281"/>
      <c r="DE3" s="281"/>
      <c r="DF3" s="281"/>
      <c r="DG3" s="280"/>
      <c r="DH3" s="281"/>
      <c r="DI3" s="281"/>
      <c r="DJ3" s="281"/>
      <c r="DK3" s="281"/>
      <c r="DL3" s="281"/>
      <c r="DM3" s="281"/>
      <c r="DN3" s="281"/>
      <c r="DO3" s="281"/>
      <c r="DP3" s="281"/>
      <c r="DQ3" s="281"/>
      <c r="DR3" s="280"/>
      <c r="DS3" s="281"/>
      <c r="DT3" s="281"/>
      <c r="DU3" s="281"/>
      <c r="DV3" s="281"/>
      <c r="DW3" s="281"/>
      <c r="DX3" s="281"/>
      <c r="DY3" s="281"/>
      <c r="DZ3" s="281"/>
      <c r="EA3" s="281"/>
      <c r="EB3" s="281"/>
      <c r="EC3" s="280"/>
      <c r="ED3" s="281"/>
      <c r="EE3" s="281"/>
      <c r="EF3" s="281"/>
      <c r="EG3" s="281"/>
      <c r="EH3" s="281"/>
      <c r="EI3" s="281"/>
      <c r="EJ3" s="281"/>
      <c r="EK3" s="281"/>
      <c r="EL3" s="281"/>
      <c r="EM3" s="281"/>
      <c r="EN3" s="280"/>
      <c r="EO3" s="281"/>
      <c r="EP3" s="281"/>
      <c r="EQ3" s="281"/>
      <c r="ER3" s="281"/>
      <c r="ES3" s="281"/>
      <c r="ET3" s="281"/>
      <c r="EU3" s="281"/>
      <c r="EV3" s="281"/>
      <c r="EW3" s="281"/>
      <c r="EX3" s="281"/>
      <c r="EY3" s="280"/>
      <c r="EZ3" s="281"/>
      <c r="FA3" s="281"/>
      <c r="FB3" s="281"/>
      <c r="FC3" s="281"/>
      <c r="FD3" s="281"/>
      <c r="FE3" s="281"/>
      <c r="FF3" s="281"/>
      <c r="FG3" s="281"/>
      <c r="FH3" s="281"/>
      <c r="FI3" s="281"/>
      <c r="FJ3" s="280"/>
      <c r="FK3" s="281"/>
      <c r="FL3" s="281"/>
      <c r="FM3" s="281"/>
      <c r="FN3" s="281"/>
      <c r="FO3" s="281"/>
      <c r="FP3" s="281"/>
      <c r="FQ3" s="281"/>
      <c r="FR3" s="281"/>
      <c r="FS3" s="281"/>
      <c r="FT3" s="281"/>
      <c r="FU3" s="280"/>
      <c r="FV3" s="281"/>
      <c r="FW3" s="281"/>
      <c r="FX3" s="281"/>
      <c r="FY3" s="281"/>
      <c r="FZ3" s="281"/>
      <c r="GA3" s="281"/>
      <c r="GB3" s="281"/>
      <c r="GC3" s="281"/>
      <c r="GD3" s="281"/>
      <c r="GE3" s="281"/>
      <c r="GF3" s="280"/>
      <c r="GG3" s="281"/>
      <c r="GH3" s="281"/>
      <c r="GI3" s="281"/>
      <c r="GJ3" s="281"/>
      <c r="GK3" s="281"/>
      <c r="GL3" s="281"/>
      <c r="GM3" s="281"/>
      <c r="GN3" s="281"/>
      <c r="GO3" s="281"/>
      <c r="GP3" s="281"/>
      <c r="GQ3" s="280"/>
      <c r="GR3" s="281"/>
      <c r="GS3" s="281"/>
      <c r="GT3" s="281"/>
      <c r="GU3" s="281"/>
      <c r="GV3" s="281"/>
      <c r="GW3" s="281"/>
      <c r="GX3" s="281"/>
      <c r="GY3" s="281"/>
      <c r="GZ3" s="281"/>
      <c r="HA3" s="281"/>
      <c r="HB3" s="280"/>
      <c r="HC3" s="281"/>
      <c r="HD3" s="281"/>
      <c r="HE3" s="281"/>
      <c r="HF3" s="281"/>
      <c r="HG3" s="281"/>
      <c r="HH3" s="281"/>
      <c r="HI3" s="281"/>
      <c r="HJ3" s="281"/>
      <c r="HK3" s="281"/>
      <c r="HL3" s="281"/>
      <c r="HM3" s="280"/>
      <c r="HN3" s="281"/>
      <c r="HO3" s="281"/>
      <c r="HP3" s="281"/>
      <c r="HQ3" s="281"/>
      <c r="HR3" s="281"/>
      <c r="HS3" s="281"/>
      <c r="HT3" s="281"/>
      <c r="HU3" s="281"/>
      <c r="HV3" s="281"/>
      <c r="HW3" s="281"/>
      <c r="HX3" s="280"/>
      <c r="HY3" s="281"/>
      <c r="HZ3" s="281"/>
      <c r="IA3" s="281"/>
      <c r="IB3" s="281"/>
      <c r="IC3" s="281"/>
      <c r="ID3" s="281"/>
      <c r="IE3" s="281"/>
      <c r="IF3" s="281"/>
      <c r="IG3" s="281"/>
      <c r="IH3" s="281"/>
      <c r="II3" s="280"/>
      <c r="IJ3" s="281"/>
      <c r="IK3" s="281"/>
      <c r="IL3" s="281"/>
      <c r="IM3" s="281"/>
      <c r="IN3" s="281"/>
      <c r="IO3" s="281"/>
      <c r="IP3" s="281"/>
      <c r="IQ3" s="281"/>
      <c r="IR3" s="281"/>
      <c r="IS3" s="281"/>
      <c r="IT3" s="280"/>
      <c r="IU3" s="281"/>
      <c r="IV3" s="281"/>
    </row>
    <row r="4" spans="1:256" ht="18" customHeight="1">
      <c r="A4" s="280" t="s">
        <v>125</v>
      </c>
      <c r="B4" s="281"/>
      <c r="C4" s="281"/>
      <c r="D4" s="281"/>
      <c r="E4" s="281"/>
      <c r="F4" s="281"/>
      <c r="G4" s="281"/>
      <c r="H4" s="281"/>
      <c r="I4" s="281"/>
      <c r="J4" s="281"/>
      <c r="K4" s="281"/>
      <c r="L4" s="280"/>
      <c r="M4" s="281"/>
      <c r="N4" s="281"/>
      <c r="O4" s="281"/>
      <c r="P4" s="281"/>
      <c r="Q4" s="281"/>
      <c r="R4" s="281"/>
      <c r="S4" s="281"/>
      <c r="T4" s="281"/>
      <c r="U4" s="281"/>
      <c r="V4" s="281"/>
      <c r="W4" s="280"/>
      <c r="X4" s="281"/>
      <c r="Y4" s="281"/>
      <c r="Z4" s="281"/>
      <c r="AA4" s="281"/>
      <c r="AB4" s="281"/>
      <c r="AC4" s="281"/>
      <c r="AD4" s="281"/>
      <c r="AE4" s="281"/>
      <c r="AF4" s="281"/>
      <c r="AG4" s="281"/>
      <c r="AH4" s="280"/>
      <c r="AI4" s="281"/>
      <c r="AJ4" s="281"/>
      <c r="AK4" s="281"/>
      <c r="AL4" s="281"/>
      <c r="AM4" s="281"/>
      <c r="AN4" s="281"/>
      <c r="AO4" s="281"/>
      <c r="AP4" s="281"/>
      <c r="AQ4" s="281"/>
      <c r="AR4" s="281"/>
      <c r="AS4" s="280"/>
      <c r="AT4" s="281"/>
      <c r="AU4" s="281"/>
      <c r="AV4" s="281"/>
      <c r="AW4" s="281"/>
      <c r="AX4" s="281"/>
      <c r="AY4" s="281"/>
      <c r="AZ4" s="281"/>
      <c r="BA4" s="281"/>
      <c r="BB4" s="281"/>
      <c r="BC4" s="281"/>
      <c r="BD4" s="280"/>
      <c r="BE4" s="281"/>
      <c r="BF4" s="281"/>
      <c r="BG4" s="281"/>
      <c r="BH4" s="281"/>
      <c r="BI4" s="281"/>
      <c r="BJ4" s="281"/>
      <c r="BK4" s="281"/>
      <c r="BL4" s="281"/>
      <c r="BM4" s="281"/>
      <c r="BN4" s="281"/>
      <c r="BO4" s="280"/>
      <c r="BP4" s="281"/>
      <c r="BQ4" s="281"/>
      <c r="BR4" s="281"/>
      <c r="BS4" s="281"/>
      <c r="BT4" s="281"/>
      <c r="BU4" s="281"/>
      <c r="BV4" s="281"/>
      <c r="BW4" s="281"/>
      <c r="BX4" s="281"/>
      <c r="BY4" s="281"/>
      <c r="BZ4" s="280"/>
      <c r="CA4" s="281"/>
      <c r="CB4" s="281"/>
      <c r="CC4" s="281"/>
      <c r="CD4" s="281"/>
      <c r="CE4" s="281"/>
      <c r="CF4" s="281"/>
      <c r="CG4" s="281"/>
      <c r="CH4" s="281"/>
      <c r="CI4" s="281"/>
      <c r="CJ4" s="281"/>
      <c r="CK4" s="280"/>
      <c r="CL4" s="281"/>
      <c r="CM4" s="281"/>
      <c r="CN4" s="281"/>
      <c r="CO4" s="281"/>
      <c r="CP4" s="281"/>
      <c r="CQ4" s="281"/>
      <c r="CR4" s="281"/>
      <c r="CS4" s="281"/>
      <c r="CT4" s="281"/>
      <c r="CU4" s="281"/>
      <c r="CV4" s="280"/>
      <c r="CW4" s="281"/>
      <c r="CX4" s="281"/>
      <c r="CY4" s="281"/>
      <c r="CZ4" s="281"/>
      <c r="DA4" s="281"/>
      <c r="DB4" s="281"/>
      <c r="DC4" s="281"/>
      <c r="DD4" s="281"/>
      <c r="DE4" s="281"/>
      <c r="DF4" s="281"/>
      <c r="DG4" s="280"/>
      <c r="DH4" s="281"/>
      <c r="DI4" s="281"/>
      <c r="DJ4" s="281"/>
      <c r="DK4" s="281"/>
      <c r="DL4" s="281"/>
      <c r="DM4" s="281"/>
      <c r="DN4" s="281"/>
      <c r="DO4" s="281"/>
      <c r="DP4" s="281"/>
      <c r="DQ4" s="281"/>
      <c r="DR4" s="280"/>
      <c r="DS4" s="281"/>
      <c r="DT4" s="281"/>
      <c r="DU4" s="281"/>
      <c r="DV4" s="281"/>
      <c r="DW4" s="281"/>
      <c r="DX4" s="281"/>
      <c r="DY4" s="281"/>
      <c r="DZ4" s="281"/>
      <c r="EA4" s="281"/>
      <c r="EB4" s="281"/>
      <c r="EC4" s="280"/>
      <c r="ED4" s="281"/>
      <c r="EE4" s="281"/>
      <c r="EF4" s="281"/>
      <c r="EG4" s="281"/>
      <c r="EH4" s="281"/>
      <c r="EI4" s="281"/>
      <c r="EJ4" s="281"/>
      <c r="EK4" s="281"/>
      <c r="EL4" s="281"/>
      <c r="EM4" s="281"/>
      <c r="EN4" s="280"/>
      <c r="EO4" s="281"/>
      <c r="EP4" s="281"/>
      <c r="EQ4" s="281"/>
      <c r="ER4" s="281"/>
      <c r="ES4" s="281"/>
      <c r="ET4" s="281"/>
      <c r="EU4" s="281"/>
      <c r="EV4" s="281"/>
      <c r="EW4" s="281"/>
      <c r="EX4" s="281"/>
      <c r="EY4" s="280"/>
      <c r="EZ4" s="281"/>
      <c r="FA4" s="281"/>
      <c r="FB4" s="281"/>
      <c r="FC4" s="281"/>
      <c r="FD4" s="281"/>
      <c r="FE4" s="281"/>
      <c r="FF4" s="281"/>
      <c r="FG4" s="281"/>
      <c r="FH4" s="281"/>
      <c r="FI4" s="281"/>
      <c r="FJ4" s="280"/>
      <c r="FK4" s="281"/>
      <c r="FL4" s="281"/>
      <c r="FM4" s="281"/>
      <c r="FN4" s="281"/>
      <c r="FO4" s="281"/>
      <c r="FP4" s="281"/>
      <c r="FQ4" s="281"/>
      <c r="FR4" s="281"/>
      <c r="FS4" s="281"/>
      <c r="FT4" s="281"/>
      <c r="FU4" s="280"/>
      <c r="FV4" s="281"/>
      <c r="FW4" s="281"/>
      <c r="FX4" s="281"/>
      <c r="FY4" s="281"/>
      <c r="FZ4" s="281"/>
      <c r="GA4" s="281"/>
      <c r="GB4" s="281"/>
      <c r="GC4" s="281"/>
      <c r="GD4" s="281"/>
      <c r="GE4" s="281"/>
      <c r="GF4" s="280"/>
      <c r="GG4" s="281"/>
      <c r="GH4" s="281"/>
      <c r="GI4" s="281"/>
      <c r="GJ4" s="281"/>
      <c r="GK4" s="281"/>
      <c r="GL4" s="281"/>
      <c r="GM4" s="281"/>
      <c r="GN4" s="281"/>
      <c r="GO4" s="281"/>
      <c r="GP4" s="281"/>
      <c r="GQ4" s="280"/>
      <c r="GR4" s="281"/>
      <c r="GS4" s="281"/>
      <c r="GT4" s="281"/>
      <c r="GU4" s="281"/>
      <c r="GV4" s="281"/>
      <c r="GW4" s="281"/>
      <c r="GX4" s="281"/>
      <c r="GY4" s="281"/>
      <c r="GZ4" s="281"/>
      <c r="HA4" s="281"/>
      <c r="HB4" s="280"/>
      <c r="HC4" s="281"/>
      <c r="HD4" s="281"/>
      <c r="HE4" s="281"/>
      <c r="HF4" s="281"/>
      <c r="HG4" s="281"/>
      <c r="HH4" s="281"/>
      <c r="HI4" s="281"/>
      <c r="HJ4" s="281"/>
      <c r="HK4" s="281"/>
      <c r="HL4" s="281"/>
      <c r="HM4" s="280"/>
      <c r="HN4" s="281"/>
      <c r="HO4" s="281"/>
      <c r="HP4" s="281"/>
      <c r="HQ4" s="281"/>
      <c r="HR4" s="281"/>
      <c r="HS4" s="281"/>
      <c r="HT4" s="281"/>
      <c r="HU4" s="281"/>
      <c r="HV4" s="281"/>
      <c r="HW4" s="281"/>
      <c r="HX4" s="280"/>
      <c r="HY4" s="281"/>
      <c r="HZ4" s="281"/>
      <c r="IA4" s="281"/>
      <c r="IB4" s="281"/>
      <c r="IC4" s="281"/>
      <c r="ID4" s="281"/>
      <c r="IE4" s="281"/>
      <c r="IF4" s="281"/>
      <c r="IG4" s="281"/>
      <c r="IH4" s="281"/>
      <c r="II4" s="280"/>
      <c r="IJ4" s="281"/>
      <c r="IK4" s="281"/>
      <c r="IL4" s="281"/>
      <c r="IM4" s="281"/>
      <c r="IN4" s="281"/>
      <c r="IO4" s="281"/>
      <c r="IP4" s="281"/>
      <c r="IQ4" s="281"/>
      <c r="IR4" s="281"/>
      <c r="IS4" s="281"/>
      <c r="IT4" s="280"/>
      <c r="IU4" s="281"/>
      <c r="IV4" s="281"/>
    </row>
    <row r="5" spans="1:256" ht="18" customHeight="1">
      <c r="A5" s="280" t="s">
        <v>126</v>
      </c>
      <c r="B5" s="281"/>
      <c r="C5" s="281"/>
      <c r="D5" s="281"/>
      <c r="E5" s="281"/>
      <c r="F5" s="281"/>
      <c r="G5" s="281"/>
      <c r="H5" s="281"/>
      <c r="I5" s="281"/>
      <c r="J5" s="281"/>
      <c r="K5" s="281"/>
      <c r="L5" s="280"/>
      <c r="M5" s="281"/>
      <c r="N5" s="281"/>
      <c r="O5" s="281"/>
      <c r="P5" s="281"/>
      <c r="Q5" s="281"/>
      <c r="R5" s="281"/>
      <c r="S5" s="281"/>
      <c r="T5" s="281"/>
      <c r="U5" s="281"/>
      <c r="V5" s="281"/>
      <c r="W5" s="280"/>
      <c r="X5" s="281"/>
      <c r="Y5" s="281"/>
      <c r="Z5" s="281"/>
      <c r="AA5" s="281"/>
      <c r="AB5" s="281"/>
      <c r="AC5" s="281"/>
      <c r="AD5" s="281"/>
      <c r="AE5" s="281"/>
      <c r="AF5" s="281"/>
      <c r="AG5" s="281"/>
      <c r="AH5" s="280"/>
      <c r="AI5" s="281"/>
      <c r="AJ5" s="281"/>
      <c r="AK5" s="281"/>
      <c r="AL5" s="281"/>
      <c r="AM5" s="281"/>
      <c r="AN5" s="281"/>
      <c r="AO5" s="281"/>
      <c r="AP5" s="281"/>
      <c r="AQ5" s="281"/>
      <c r="AR5" s="281"/>
      <c r="AS5" s="280"/>
      <c r="AT5" s="281"/>
      <c r="AU5" s="281"/>
      <c r="AV5" s="281"/>
      <c r="AW5" s="281"/>
      <c r="AX5" s="281"/>
      <c r="AY5" s="281"/>
      <c r="AZ5" s="281"/>
      <c r="BA5" s="281"/>
      <c r="BB5" s="281"/>
      <c r="BC5" s="281"/>
      <c r="BD5" s="280"/>
      <c r="BE5" s="281"/>
      <c r="BF5" s="281"/>
      <c r="BG5" s="281"/>
      <c r="BH5" s="281"/>
      <c r="BI5" s="281"/>
      <c r="BJ5" s="281"/>
      <c r="BK5" s="281"/>
      <c r="BL5" s="281"/>
      <c r="BM5" s="281"/>
      <c r="BN5" s="281"/>
      <c r="BO5" s="280"/>
      <c r="BP5" s="281"/>
      <c r="BQ5" s="281"/>
      <c r="BR5" s="281"/>
      <c r="BS5" s="281"/>
      <c r="BT5" s="281"/>
      <c r="BU5" s="281"/>
      <c r="BV5" s="281"/>
      <c r="BW5" s="281"/>
      <c r="BX5" s="281"/>
      <c r="BY5" s="281"/>
      <c r="BZ5" s="280"/>
      <c r="CA5" s="281"/>
      <c r="CB5" s="281"/>
      <c r="CC5" s="281"/>
      <c r="CD5" s="281"/>
      <c r="CE5" s="281"/>
      <c r="CF5" s="281"/>
      <c r="CG5" s="281"/>
      <c r="CH5" s="281"/>
      <c r="CI5" s="281"/>
      <c r="CJ5" s="281"/>
      <c r="CK5" s="280"/>
      <c r="CL5" s="281"/>
      <c r="CM5" s="281"/>
      <c r="CN5" s="281"/>
      <c r="CO5" s="281"/>
      <c r="CP5" s="281"/>
      <c r="CQ5" s="281"/>
      <c r="CR5" s="281"/>
      <c r="CS5" s="281"/>
      <c r="CT5" s="281"/>
      <c r="CU5" s="281"/>
      <c r="CV5" s="280"/>
      <c r="CW5" s="281"/>
      <c r="CX5" s="281"/>
      <c r="CY5" s="281"/>
      <c r="CZ5" s="281"/>
      <c r="DA5" s="281"/>
      <c r="DB5" s="281"/>
      <c r="DC5" s="281"/>
      <c r="DD5" s="281"/>
      <c r="DE5" s="281"/>
      <c r="DF5" s="281"/>
      <c r="DG5" s="280"/>
      <c r="DH5" s="281"/>
      <c r="DI5" s="281"/>
      <c r="DJ5" s="281"/>
      <c r="DK5" s="281"/>
      <c r="DL5" s="281"/>
      <c r="DM5" s="281"/>
      <c r="DN5" s="281"/>
      <c r="DO5" s="281"/>
      <c r="DP5" s="281"/>
      <c r="DQ5" s="281"/>
      <c r="DR5" s="280"/>
      <c r="DS5" s="281"/>
      <c r="DT5" s="281"/>
      <c r="DU5" s="281"/>
      <c r="DV5" s="281"/>
      <c r="DW5" s="281"/>
      <c r="DX5" s="281"/>
      <c r="DY5" s="281"/>
      <c r="DZ5" s="281"/>
      <c r="EA5" s="281"/>
      <c r="EB5" s="281"/>
      <c r="EC5" s="280"/>
      <c r="ED5" s="281"/>
      <c r="EE5" s="281"/>
      <c r="EF5" s="281"/>
      <c r="EG5" s="281"/>
      <c r="EH5" s="281"/>
      <c r="EI5" s="281"/>
      <c r="EJ5" s="281"/>
      <c r="EK5" s="281"/>
      <c r="EL5" s="281"/>
      <c r="EM5" s="281"/>
      <c r="EN5" s="280"/>
      <c r="EO5" s="281"/>
      <c r="EP5" s="281"/>
      <c r="EQ5" s="281"/>
      <c r="ER5" s="281"/>
      <c r="ES5" s="281"/>
      <c r="ET5" s="281"/>
      <c r="EU5" s="281"/>
      <c r="EV5" s="281"/>
      <c r="EW5" s="281"/>
      <c r="EX5" s="281"/>
      <c r="EY5" s="280"/>
      <c r="EZ5" s="281"/>
      <c r="FA5" s="281"/>
      <c r="FB5" s="281"/>
      <c r="FC5" s="281"/>
      <c r="FD5" s="281"/>
      <c r="FE5" s="281"/>
      <c r="FF5" s="281"/>
      <c r="FG5" s="281"/>
      <c r="FH5" s="281"/>
      <c r="FI5" s="281"/>
      <c r="FJ5" s="280"/>
      <c r="FK5" s="281"/>
      <c r="FL5" s="281"/>
      <c r="FM5" s="281"/>
      <c r="FN5" s="281"/>
      <c r="FO5" s="281"/>
      <c r="FP5" s="281"/>
      <c r="FQ5" s="281"/>
      <c r="FR5" s="281"/>
      <c r="FS5" s="281"/>
      <c r="FT5" s="281"/>
      <c r="FU5" s="280"/>
      <c r="FV5" s="281"/>
      <c r="FW5" s="281"/>
      <c r="FX5" s="281"/>
      <c r="FY5" s="281"/>
      <c r="FZ5" s="281"/>
      <c r="GA5" s="281"/>
      <c r="GB5" s="281"/>
      <c r="GC5" s="281"/>
      <c r="GD5" s="281"/>
      <c r="GE5" s="281"/>
      <c r="GF5" s="280"/>
      <c r="GG5" s="281"/>
      <c r="GH5" s="281"/>
      <c r="GI5" s="281"/>
      <c r="GJ5" s="281"/>
      <c r="GK5" s="281"/>
      <c r="GL5" s="281"/>
      <c r="GM5" s="281"/>
      <c r="GN5" s="281"/>
      <c r="GO5" s="281"/>
      <c r="GP5" s="281"/>
      <c r="GQ5" s="280"/>
      <c r="GR5" s="281"/>
      <c r="GS5" s="281"/>
      <c r="GT5" s="281"/>
      <c r="GU5" s="281"/>
      <c r="GV5" s="281"/>
      <c r="GW5" s="281"/>
      <c r="GX5" s="281"/>
      <c r="GY5" s="281"/>
      <c r="GZ5" s="281"/>
      <c r="HA5" s="281"/>
      <c r="HB5" s="280"/>
      <c r="HC5" s="281"/>
      <c r="HD5" s="281"/>
      <c r="HE5" s="281"/>
      <c r="HF5" s="281"/>
      <c r="HG5" s="281"/>
      <c r="HH5" s="281"/>
      <c r="HI5" s="281"/>
      <c r="HJ5" s="281"/>
      <c r="HK5" s="281"/>
      <c r="HL5" s="281"/>
      <c r="HM5" s="280"/>
      <c r="HN5" s="281"/>
      <c r="HO5" s="281"/>
      <c r="HP5" s="281"/>
      <c r="HQ5" s="281"/>
      <c r="HR5" s="281"/>
      <c r="HS5" s="281"/>
      <c r="HT5" s="281"/>
      <c r="HU5" s="281"/>
      <c r="HV5" s="281"/>
      <c r="HW5" s="281"/>
      <c r="HX5" s="280"/>
      <c r="HY5" s="281"/>
      <c r="HZ5" s="281"/>
      <c r="IA5" s="281"/>
      <c r="IB5" s="281"/>
      <c r="IC5" s="281"/>
      <c r="ID5" s="281"/>
      <c r="IE5" s="281"/>
      <c r="IF5" s="281"/>
      <c r="IG5" s="281"/>
      <c r="IH5" s="281"/>
      <c r="II5" s="280"/>
      <c r="IJ5" s="281"/>
      <c r="IK5" s="281"/>
      <c r="IL5" s="281"/>
      <c r="IM5" s="281"/>
      <c r="IN5" s="281"/>
      <c r="IO5" s="281"/>
      <c r="IP5" s="281"/>
      <c r="IQ5" s="281"/>
      <c r="IR5" s="281"/>
      <c r="IS5" s="281"/>
      <c r="IT5" s="280"/>
      <c r="IU5" s="281"/>
      <c r="IV5" s="281"/>
    </row>
    <row r="6" spans="1:256" ht="18" customHeight="1">
      <c r="A6" s="280" t="s">
        <v>89</v>
      </c>
      <c r="B6" s="281"/>
      <c r="C6" s="281"/>
      <c r="D6" s="281"/>
      <c r="E6" s="281"/>
      <c r="F6" s="281"/>
      <c r="G6" s="281"/>
      <c r="H6" s="281"/>
      <c r="I6" s="281"/>
      <c r="J6" s="281"/>
      <c r="K6" s="281"/>
      <c r="L6" s="280"/>
      <c r="M6" s="281"/>
      <c r="N6" s="281"/>
      <c r="O6" s="281"/>
      <c r="P6" s="281"/>
      <c r="Q6" s="281"/>
      <c r="R6" s="281"/>
      <c r="S6" s="281"/>
      <c r="T6" s="281"/>
      <c r="U6" s="281"/>
      <c r="V6" s="281"/>
      <c r="W6" s="280"/>
      <c r="X6" s="281"/>
      <c r="Y6" s="281"/>
      <c r="Z6" s="281"/>
      <c r="AA6" s="281"/>
      <c r="AB6" s="281"/>
      <c r="AC6" s="281"/>
      <c r="AD6" s="281"/>
      <c r="AE6" s="281"/>
      <c r="AF6" s="281"/>
      <c r="AG6" s="281"/>
      <c r="AH6" s="280"/>
      <c r="AI6" s="281"/>
      <c r="AJ6" s="281"/>
      <c r="AK6" s="281"/>
      <c r="AL6" s="281"/>
      <c r="AM6" s="281"/>
      <c r="AN6" s="281"/>
      <c r="AO6" s="281"/>
      <c r="AP6" s="281"/>
      <c r="AQ6" s="281"/>
      <c r="AR6" s="281"/>
      <c r="AS6" s="280"/>
      <c r="AT6" s="281"/>
      <c r="AU6" s="281"/>
      <c r="AV6" s="281"/>
      <c r="AW6" s="281"/>
      <c r="AX6" s="281"/>
      <c r="AY6" s="281"/>
      <c r="AZ6" s="281"/>
      <c r="BA6" s="281"/>
      <c r="BB6" s="281"/>
      <c r="BC6" s="281"/>
      <c r="BD6" s="280"/>
      <c r="BE6" s="281"/>
      <c r="BF6" s="281"/>
      <c r="BG6" s="281"/>
      <c r="BH6" s="281"/>
      <c r="BI6" s="281"/>
      <c r="BJ6" s="281"/>
      <c r="BK6" s="281"/>
      <c r="BL6" s="281"/>
      <c r="BM6" s="281"/>
      <c r="BN6" s="281"/>
      <c r="BO6" s="280"/>
      <c r="BP6" s="281"/>
      <c r="BQ6" s="281"/>
      <c r="BR6" s="281"/>
      <c r="BS6" s="281"/>
      <c r="BT6" s="281"/>
      <c r="BU6" s="281"/>
      <c r="BV6" s="281"/>
      <c r="BW6" s="281"/>
      <c r="BX6" s="281"/>
      <c r="BY6" s="281"/>
      <c r="BZ6" s="280"/>
      <c r="CA6" s="281"/>
      <c r="CB6" s="281"/>
      <c r="CC6" s="281"/>
      <c r="CD6" s="281"/>
      <c r="CE6" s="281"/>
      <c r="CF6" s="281"/>
      <c r="CG6" s="281"/>
      <c r="CH6" s="281"/>
      <c r="CI6" s="281"/>
      <c r="CJ6" s="281"/>
      <c r="CK6" s="280"/>
      <c r="CL6" s="281"/>
      <c r="CM6" s="281"/>
      <c r="CN6" s="281"/>
      <c r="CO6" s="281"/>
      <c r="CP6" s="281"/>
      <c r="CQ6" s="281"/>
      <c r="CR6" s="281"/>
      <c r="CS6" s="281"/>
      <c r="CT6" s="281"/>
      <c r="CU6" s="281"/>
      <c r="CV6" s="280"/>
      <c r="CW6" s="281"/>
      <c r="CX6" s="281"/>
      <c r="CY6" s="281"/>
      <c r="CZ6" s="281"/>
      <c r="DA6" s="281"/>
      <c r="DB6" s="281"/>
      <c r="DC6" s="281"/>
      <c r="DD6" s="281"/>
      <c r="DE6" s="281"/>
      <c r="DF6" s="281"/>
      <c r="DG6" s="280"/>
      <c r="DH6" s="281"/>
      <c r="DI6" s="281"/>
      <c r="DJ6" s="281"/>
      <c r="DK6" s="281"/>
      <c r="DL6" s="281"/>
      <c r="DM6" s="281"/>
      <c r="DN6" s="281"/>
      <c r="DO6" s="281"/>
      <c r="DP6" s="281"/>
      <c r="DQ6" s="281"/>
      <c r="DR6" s="280"/>
      <c r="DS6" s="281"/>
      <c r="DT6" s="281"/>
      <c r="DU6" s="281"/>
      <c r="DV6" s="281"/>
      <c r="DW6" s="281"/>
      <c r="DX6" s="281"/>
      <c r="DY6" s="281"/>
      <c r="DZ6" s="281"/>
      <c r="EA6" s="281"/>
      <c r="EB6" s="281"/>
      <c r="EC6" s="280"/>
      <c r="ED6" s="281"/>
      <c r="EE6" s="281"/>
      <c r="EF6" s="281"/>
      <c r="EG6" s="281"/>
      <c r="EH6" s="281"/>
      <c r="EI6" s="281"/>
      <c r="EJ6" s="281"/>
      <c r="EK6" s="281"/>
      <c r="EL6" s="281"/>
      <c r="EM6" s="281"/>
      <c r="EN6" s="280"/>
      <c r="EO6" s="281"/>
      <c r="EP6" s="281"/>
      <c r="EQ6" s="281"/>
      <c r="ER6" s="281"/>
      <c r="ES6" s="281"/>
      <c r="ET6" s="281"/>
      <c r="EU6" s="281"/>
      <c r="EV6" s="281"/>
      <c r="EW6" s="281"/>
      <c r="EX6" s="281"/>
      <c r="EY6" s="280"/>
      <c r="EZ6" s="281"/>
      <c r="FA6" s="281"/>
      <c r="FB6" s="281"/>
      <c r="FC6" s="281"/>
      <c r="FD6" s="281"/>
      <c r="FE6" s="281"/>
      <c r="FF6" s="281"/>
      <c r="FG6" s="281"/>
      <c r="FH6" s="281"/>
      <c r="FI6" s="281"/>
      <c r="FJ6" s="280"/>
      <c r="FK6" s="281"/>
      <c r="FL6" s="281"/>
      <c r="FM6" s="281"/>
      <c r="FN6" s="281"/>
      <c r="FO6" s="281"/>
      <c r="FP6" s="281"/>
      <c r="FQ6" s="281"/>
      <c r="FR6" s="281"/>
      <c r="FS6" s="281"/>
      <c r="FT6" s="281"/>
      <c r="FU6" s="280"/>
      <c r="FV6" s="281"/>
      <c r="FW6" s="281"/>
      <c r="FX6" s="281"/>
      <c r="FY6" s="281"/>
      <c r="FZ6" s="281"/>
      <c r="GA6" s="281"/>
      <c r="GB6" s="281"/>
      <c r="GC6" s="281"/>
      <c r="GD6" s="281"/>
      <c r="GE6" s="281"/>
      <c r="GF6" s="280"/>
      <c r="GG6" s="281"/>
      <c r="GH6" s="281"/>
      <c r="GI6" s="281"/>
      <c r="GJ6" s="281"/>
      <c r="GK6" s="281"/>
      <c r="GL6" s="281"/>
      <c r="GM6" s="281"/>
      <c r="GN6" s="281"/>
      <c r="GO6" s="281"/>
      <c r="GP6" s="281"/>
      <c r="GQ6" s="280"/>
      <c r="GR6" s="281"/>
      <c r="GS6" s="281"/>
      <c r="GT6" s="281"/>
      <c r="GU6" s="281"/>
      <c r="GV6" s="281"/>
      <c r="GW6" s="281"/>
      <c r="GX6" s="281"/>
      <c r="GY6" s="281"/>
      <c r="GZ6" s="281"/>
      <c r="HA6" s="281"/>
      <c r="HB6" s="280"/>
      <c r="HC6" s="281"/>
      <c r="HD6" s="281"/>
      <c r="HE6" s="281"/>
      <c r="HF6" s="281"/>
      <c r="HG6" s="281"/>
      <c r="HH6" s="281"/>
      <c r="HI6" s="281"/>
      <c r="HJ6" s="281"/>
      <c r="HK6" s="281"/>
      <c r="HL6" s="281"/>
      <c r="HM6" s="280"/>
      <c r="HN6" s="281"/>
      <c r="HO6" s="281"/>
      <c r="HP6" s="281"/>
      <c r="HQ6" s="281"/>
      <c r="HR6" s="281"/>
      <c r="HS6" s="281"/>
      <c r="HT6" s="281"/>
      <c r="HU6" s="281"/>
      <c r="HV6" s="281"/>
      <c r="HW6" s="281"/>
      <c r="HX6" s="280"/>
      <c r="HY6" s="281"/>
      <c r="HZ6" s="281"/>
      <c r="IA6" s="281"/>
      <c r="IB6" s="281"/>
      <c r="IC6" s="281"/>
      <c r="ID6" s="281"/>
      <c r="IE6" s="281"/>
      <c r="IF6" s="281"/>
      <c r="IG6" s="281"/>
      <c r="IH6" s="281"/>
      <c r="II6" s="280"/>
      <c r="IJ6" s="281"/>
      <c r="IK6" s="281"/>
      <c r="IL6" s="281"/>
      <c r="IM6" s="281"/>
      <c r="IN6" s="281"/>
      <c r="IO6" s="281"/>
      <c r="IP6" s="281"/>
      <c r="IQ6" s="281"/>
      <c r="IR6" s="281"/>
      <c r="IS6" s="281"/>
      <c r="IT6" s="280"/>
      <c r="IU6" s="281"/>
      <c r="IV6" s="281"/>
    </row>
    <row r="7" spans="1:256" ht="12" customHeight="1">
      <c r="A7" s="10"/>
      <c r="B7" s="10"/>
      <c r="C7" s="10"/>
      <c r="D7" s="10"/>
      <c r="E7" s="10"/>
      <c r="F7" s="10"/>
      <c r="G7" s="10"/>
      <c r="H7" s="10"/>
      <c r="I7" s="10"/>
      <c r="J7" s="10"/>
      <c r="K7" s="3"/>
    </row>
    <row r="8" spans="1:256" s="19" customFormat="1" ht="26.25" customHeight="1">
      <c r="A8" s="290" t="s">
        <v>109</v>
      </c>
      <c r="B8" s="302"/>
      <c r="C8" s="302"/>
      <c r="D8" s="303"/>
      <c r="E8" s="39">
        <f>'Sec I i (1)'!C5</f>
        <v>0</v>
      </c>
      <c r="F8" s="40"/>
      <c r="G8" s="304"/>
      <c r="H8" s="304"/>
      <c r="I8" s="304"/>
      <c r="J8" s="304"/>
      <c r="K8" s="305"/>
      <c r="L8" s="5"/>
      <c r="M8" s="5"/>
      <c r="N8" s="5"/>
      <c r="O8" s="5"/>
      <c r="P8" s="5"/>
    </row>
    <row r="9" spans="1:256" s="19" customFormat="1" ht="6" customHeight="1">
      <c r="A9" s="295"/>
      <c r="B9" s="306"/>
      <c r="C9" s="306"/>
      <c r="D9" s="286"/>
      <c r="E9" s="287"/>
      <c r="F9" s="288"/>
      <c r="G9" s="288"/>
      <c r="H9" s="288"/>
      <c r="I9" s="288"/>
      <c r="J9" s="288"/>
      <c r="K9" s="289"/>
      <c r="L9" s="5"/>
      <c r="M9" s="5"/>
      <c r="N9" s="5"/>
      <c r="O9" s="5"/>
      <c r="P9" s="5"/>
    </row>
    <row r="10" spans="1:256" s="19" customFormat="1" ht="57" customHeight="1">
      <c r="A10" s="295" t="s">
        <v>110</v>
      </c>
      <c r="B10" s="285"/>
      <c r="C10" s="285"/>
      <c r="D10" s="286"/>
      <c r="E10" s="307">
        <f>'Sec I i (1)'!C7</f>
        <v>0</v>
      </c>
      <c r="F10" s="308"/>
      <c r="G10" s="308"/>
      <c r="H10" s="308"/>
      <c r="I10" s="308"/>
      <c r="J10" s="309"/>
      <c r="K10" s="310"/>
      <c r="L10" s="5"/>
      <c r="M10" s="5"/>
      <c r="N10" s="5"/>
      <c r="O10" s="5"/>
      <c r="P10" s="5"/>
    </row>
    <row r="11" spans="1:256" s="19" customFormat="1" ht="6.75" customHeight="1">
      <c r="A11" s="284"/>
      <c r="B11" s="285"/>
      <c r="C11" s="285"/>
      <c r="D11" s="286"/>
      <c r="E11" s="287"/>
      <c r="F11" s="288"/>
      <c r="G11" s="288"/>
      <c r="H11" s="288"/>
      <c r="I11" s="288"/>
      <c r="J11" s="288"/>
      <c r="K11" s="289"/>
      <c r="L11" s="5"/>
      <c r="M11" s="5"/>
      <c r="N11" s="5"/>
      <c r="O11" s="5"/>
      <c r="P11" s="5"/>
    </row>
    <row r="12" spans="1:256" s="19" customFormat="1" ht="26.25" customHeight="1">
      <c r="A12" s="299" t="s">
        <v>111</v>
      </c>
      <c r="B12" s="311"/>
      <c r="C12" s="311"/>
      <c r="D12" s="312"/>
      <c r="E12" s="41">
        <f>Summary!D13</f>
        <v>0</v>
      </c>
      <c r="F12" s="85" t="s">
        <v>243</v>
      </c>
      <c r="G12" s="42">
        <f>Summary!H13</f>
        <v>0</v>
      </c>
      <c r="H12" s="313"/>
      <c r="I12" s="314"/>
      <c r="J12" s="314"/>
      <c r="K12" s="315"/>
      <c r="L12" s="5"/>
      <c r="M12" s="5"/>
      <c r="N12" s="5"/>
      <c r="O12" s="5"/>
      <c r="P12" s="5"/>
    </row>
    <row r="13" spans="1:256" ht="21" customHeight="1">
      <c r="A13" s="14" t="s">
        <v>39</v>
      </c>
      <c r="B13" s="316" t="s">
        <v>40</v>
      </c>
      <c r="C13" s="281"/>
      <c r="D13" s="281"/>
      <c r="E13" s="281"/>
      <c r="F13" s="281"/>
      <c r="G13" s="281"/>
      <c r="H13" s="281"/>
      <c r="I13" s="281"/>
      <c r="J13" s="281"/>
      <c r="K13" s="281"/>
    </row>
    <row r="14" spans="1:256" ht="21" customHeight="1">
      <c r="A14" s="14" t="s">
        <v>28</v>
      </c>
      <c r="B14" s="317" t="s">
        <v>29</v>
      </c>
      <c r="C14" s="300"/>
      <c r="D14" s="300"/>
      <c r="E14" s="300"/>
      <c r="F14" s="300"/>
      <c r="G14" s="300"/>
      <c r="H14" s="300"/>
      <c r="I14" s="300"/>
      <c r="J14" s="300"/>
      <c r="K14" s="300"/>
    </row>
    <row r="15" spans="1:256" s="19" customFormat="1" ht="37.5" customHeight="1">
      <c r="A15" s="318" t="s">
        <v>96</v>
      </c>
      <c r="B15" s="319"/>
      <c r="C15" s="319"/>
      <c r="D15" s="319"/>
      <c r="E15" s="319"/>
      <c r="F15" s="319"/>
      <c r="G15" s="319"/>
      <c r="H15" s="319"/>
      <c r="I15" s="320"/>
      <c r="J15" s="321" t="s">
        <v>97</v>
      </c>
      <c r="K15" s="320"/>
      <c r="L15" s="5"/>
      <c r="M15" s="5"/>
      <c r="N15" s="5"/>
      <c r="O15" s="5"/>
      <c r="P15" s="5"/>
    </row>
    <row r="16" spans="1:256" s="1" customFormat="1" ht="27" customHeight="1">
      <c r="A16" s="290" t="s">
        <v>98</v>
      </c>
      <c r="B16" s="291"/>
      <c r="C16" s="291"/>
      <c r="D16" s="291"/>
      <c r="E16" s="291"/>
      <c r="F16" s="291"/>
      <c r="G16" s="291"/>
      <c r="H16" s="291"/>
      <c r="I16" s="292"/>
      <c r="J16" s="293"/>
      <c r="K16" s="294"/>
      <c r="L16" s="11"/>
      <c r="M16" s="11"/>
      <c r="N16" s="11"/>
      <c r="O16" s="11"/>
      <c r="P16" s="11"/>
    </row>
    <row r="17" spans="1:16" s="1" customFormat="1" ht="27" customHeight="1">
      <c r="A17" s="295" t="s">
        <v>90</v>
      </c>
      <c r="B17" s="281"/>
      <c r="C17" s="281"/>
      <c r="D17" s="281"/>
      <c r="E17" s="281"/>
      <c r="F17" s="281"/>
      <c r="G17" s="281"/>
      <c r="H17" s="281"/>
      <c r="I17" s="296"/>
      <c r="J17" s="297"/>
      <c r="K17" s="298"/>
      <c r="L17" s="11"/>
      <c r="M17" s="11"/>
      <c r="N17" s="11"/>
      <c r="O17" s="11"/>
      <c r="P17" s="11"/>
    </row>
    <row r="18" spans="1:16" s="1" customFormat="1" ht="27" customHeight="1">
      <c r="A18" s="299" t="s">
        <v>91</v>
      </c>
      <c r="B18" s="300"/>
      <c r="C18" s="300"/>
      <c r="D18" s="300"/>
      <c r="E18" s="300"/>
      <c r="F18" s="300"/>
      <c r="G18" s="300"/>
      <c r="H18" s="300"/>
      <c r="I18" s="301"/>
      <c r="J18" s="297"/>
      <c r="K18" s="298"/>
      <c r="L18" s="11"/>
      <c r="M18" s="11"/>
      <c r="N18" s="11"/>
      <c r="O18" s="11"/>
      <c r="P18" s="11"/>
    </row>
    <row r="19" spans="1:16" s="19" customFormat="1" ht="18" customHeight="1">
      <c r="A19" s="325" t="s">
        <v>30</v>
      </c>
      <c r="B19" s="326"/>
      <c r="C19" s="326"/>
      <c r="D19" s="326"/>
      <c r="E19" s="326"/>
      <c r="F19" s="326"/>
      <c r="G19" s="326"/>
      <c r="H19" s="326"/>
      <c r="I19" s="326"/>
      <c r="J19" s="327">
        <f>SUM(J16:J18)</f>
        <v>0</v>
      </c>
      <c r="K19" s="328"/>
      <c r="L19" s="5"/>
      <c r="M19" s="5"/>
      <c r="N19" s="5"/>
      <c r="O19" s="5"/>
      <c r="P19" s="5"/>
    </row>
    <row r="20" spans="1:16" s="19" customFormat="1" ht="18" customHeight="1">
      <c r="A20" s="331" t="s">
        <v>31</v>
      </c>
      <c r="B20" s="332"/>
      <c r="C20" s="332"/>
      <c r="D20" s="332"/>
      <c r="E20" s="332"/>
      <c r="F20" s="332"/>
      <c r="G20" s="332"/>
      <c r="H20" s="332"/>
      <c r="I20" s="332"/>
      <c r="J20" s="329"/>
      <c r="K20" s="330"/>
      <c r="L20" s="5"/>
      <c r="M20" s="5"/>
      <c r="N20" s="5"/>
      <c r="O20" s="5"/>
      <c r="P20" s="5"/>
    </row>
    <row r="21" spans="1:16" ht="21.75" customHeight="1">
      <c r="A21" s="14" t="s">
        <v>41</v>
      </c>
      <c r="B21" s="333" t="s">
        <v>142</v>
      </c>
      <c r="C21" s="281"/>
      <c r="D21" s="281"/>
      <c r="E21" s="281"/>
      <c r="F21" s="281"/>
      <c r="G21" s="281"/>
      <c r="H21" s="281"/>
      <c r="I21" s="281"/>
      <c r="J21" s="281"/>
      <c r="K21" s="281"/>
    </row>
    <row r="22" spans="1:16" ht="21.75" customHeight="1">
      <c r="A22" s="14" t="s">
        <v>32</v>
      </c>
      <c r="B22" s="317" t="s">
        <v>33</v>
      </c>
      <c r="C22" s="300"/>
      <c r="D22" s="300"/>
      <c r="E22" s="300"/>
      <c r="F22" s="300"/>
      <c r="G22" s="300"/>
      <c r="H22" s="300"/>
      <c r="I22" s="300"/>
      <c r="J22" s="300"/>
      <c r="K22" s="300"/>
    </row>
    <row r="23" spans="1:16" s="19" customFormat="1" ht="39" customHeight="1">
      <c r="A23" s="334" t="s">
        <v>99</v>
      </c>
      <c r="B23" s="291"/>
      <c r="C23" s="291"/>
      <c r="D23" s="291"/>
      <c r="E23" s="291"/>
      <c r="F23" s="291"/>
      <c r="G23" s="291"/>
      <c r="H23" s="291"/>
      <c r="I23" s="292"/>
      <c r="J23" s="321" t="s">
        <v>100</v>
      </c>
      <c r="K23" s="320"/>
      <c r="L23" s="5"/>
      <c r="M23" s="5"/>
      <c r="N23" s="5"/>
      <c r="O23" s="5"/>
      <c r="P23" s="5"/>
    </row>
    <row r="24" spans="1:16" s="1" customFormat="1" ht="21.75" customHeight="1">
      <c r="A24" s="322" t="s">
        <v>92</v>
      </c>
      <c r="B24" s="291"/>
      <c r="C24" s="291"/>
      <c r="D24" s="291"/>
      <c r="E24" s="291"/>
      <c r="F24" s="291"/>
      <c r="G24" s="291"/>
      <c r="H24" s="291"/>
      <c r="I24" s="292"/>
      <c r="J24" s="293"/>
      <c r="K24" s="294"/>
      <c r="L24" s="11"/>
      <c r="M24" s="11"/>
      <c r="N24" s="11"/>
      <c r="O24" s="11"/>
      <c r="P24" s="11"/>
    </row>
    <row r="25" spans="1:16" s="1" customFormat="1" ht="21.75" customHeight="1">
      <c r="A25" s="323" t="s">
        <v>101</v>
      </c>
      <c r="B25" s="324"/>
      <c r="C25" s="324"/>
      <c r="D25" s="324"/>
      <c r="E25" s="324"/>
      <c r="F25" s="324"/>
      <c r="G25" s="324"/>
      <c r="H25" s="324"/>
      <c r="I25" s="296"/>
      <c r="J25" s="297"/>
      <c r="K25" s="298"/>
      <c r="L25" s="11"/>
      <c r="M25" s="11"/>
      <c r="N25" s="11"/>
      <c r="O25" s="11"/>
      <c r="P25" s="11"/>
    </row>
    <row r="26" spans="1:16" s="1" customFormat="1" ht="21.75" customHeight="1">
      <c r="A26" s="323" t="s">
        <v>141</v>
      </c>
      <c r="B26" s="324"/>
      <c r="C26" s="324"/>
      <c r="D26" s="324"/>
      <c r="E26" s="324"/>
      <c r="F26" s="324"/>
      <c r="G26" s="324"/>
      <c r="H26" s="324"/>
      <c r="I26" s="296"/>
      <c r="J26" s="297"/>
      <c r="K26" s="298"/>
      <c r="L26" s="11"/>
      <c r="M26" s="11"/>
      <c r="N26" s="11"/>
      <c r="O26" s="11"/>
      <c r="P26" s="11"/>
    </row>
    <row r="27" spans="1:16" s="1" customFormat="1" ht="21.75" customHeight="1">
      <c r="A27" s="323" t="s">
        <v>102</v>
      </c>
      <c r="B27" s="324"/>
      <c r="C27" s="324"/>
      <c r="D27" s="324"/>
      <c r="E27" s="324"/>
      <c r="F27" s="324"/>
      <c r="G27" s="324"/>
      <c r="H27" s="324"/>
      <c r="I27" s="296"/>
      <c r="J27" s="297"/>
      <c r="K27" s="298"/>
      <c r="L27" s="11"/>
      <c r="M27" s="11"/>
      <c r="N27" s="11"/>
      <c r="O27" s="11"/>
      <c r="P27" s="11"/>
    </row>
    <row r="28" spans="1:16" s="1" customFormat="1" ht="21.75" customHeight="1">
      <c r="A28" s="323" t="s">
        <v>108</v>
      </c>
      <c r="B28" s="342"/>
      <c r="C28" s="342"/>
      <c r="D28" s="342"/>
      <c r="E28" s="342"/>
      <c r="F28" s="342"/>
      <c r="G28" s="342"/>
      <c r="H28" s="342"/>
      <c r="I28" s="343"/>
      <c r="J28" s="297"/>
      <c r="K28" s="298"/>
      <c r="L28" s="11"/>
      <c r="M28" s="11"/>
      <c r="N28" s="11"/>
      <c r="O28" s="11"/>
      <c r="P28" s="11"/>
    </row>
    <row r="29" spans="1:16" s="1" customFormat="1" ht="21.75" customHeight="1">
      <c r="A29" s="344" t="s">
        <v>103</v>
      </c>
      <c r="B29" s="300"/>
      <c r="C29" s="300"/>
      <c r="D29" s="300"/>
      <c r="E29" s="300"/>
      <c r="F29" s="300"/>
      <c r="G29" s="300"/>
      <c r="H29" s="300"/>
      <c r="I29" s="301"/>
      <c r="J29" s="297"/>
      <c r="K29" s="298"/>
      <c r="L29" s="11"/>
      <c r="M29" s="11"/>
      <c r="N29" s="11"/>
      <c r="O29" s="11"/>
      <c r="P29" s="11"/>
    </row>
    <row r="30" spans="1:16" s="19" customFormat="1" ht="19.5" customHeight="1">
      <c r="A30" s="325" t="s">
        <v>104</v>
      </c>
      <c r="B30" s="326"/>
      <c r="C30" s="326"/>
      <c r="D30" s="326"/>
      <c r="E30" s="326"/>
      <c r="F30" s="326"/>
      <c r="G30" s="326"/>
      <c r="H30" s="326"/>
      <c r="I30" s="326"/>
      <c r="J30" s="327">
        <f>SUM(J24:J29)</f>
        <v>0</v>
      </c>
      <c r="K30" s="328"/>
      <c r="L30" s="5"/>
      <c r="M30" s="5"/>
      <c r="N30" s="5"/>
      <c r="O30" s="5"/>
      <c r="P30" s="5"/>
    </row>
    <row r="31" spans="1:16" s="19" customFormat="1" ht="19.5" customHeight="1">
      <c r="A31" s="325" t="s">
        <v>44</v>
      </c>
      <c r="B31" s="326"/>
      <c r="C31" s="326"/>
      <c r="D31" s="326"/>
      <c r="E31" s="326"/>
      <c r="F31" s="326"/>
      <c r="G31" s="326"/>
      <c r="H31" s="326"/>
      <c r="I31" s="326"/>
      <c r="J31" s="329"/>
      <c r="K31" s="330"/>
      <c r="L31" s="5"/>
      <c r="M31" s="5"/>
      <c r="N31" s="5"/>
      <c r="O31" s="5"/>
      <c r="P31" s="5"/>
    </row>
    <row r="32" spans="1:16" s="19" customFormat="1" ht="19.5" customHeight="1">
      <c r="A32" s="335" t="s">
        <v>105</v>
      </c>
      <c r="B32" s="336"/>
      <c r="C32" s="336"/>
      <c r="D32" s="336"/>
      <c r="E32" s="336"/>
      <c r="F32" s="336"/>
      <c r="G32" s="336"/>
      <c r="H32" s="336"/>
      <c r="I32" s="336"/>
      <c r="J32" s="337"/>
      <c r="K32" s="324"/>
      <c r="L32" s="5"/>
      <c r="M32" s="5"/>
      <c r="N32" s="5"/>
      <c r="O32" s="5"/>
      <c r="P32" s="5"/>
    </row>
    <row r="33" spans="1:16" s="19" customFormat="1" ht="19.5" customHeight="1" thickBot="1">
      <c r="A33" s="338" t="s">
        <v>93</v>
      </c>
      <c r="B33" s="339"/>
      <c r="C33" s="339"/>
      <c r="D33" s="339"/>
      <c r="E33" s="339"/>
      <c r="F33" s="339"/>
      <c r="G33" s="339"/>
      <c r="H33" s="339"/>
      <c r="I33" s="339"/>
      <c r="J33" s="340">
        <f>J19-J30</f>
        <v>0</v>
      </c>
      <c r="K33" s="341"/>
      <c r="L33" s="5"/>
      <c r="M33" s="5"/>
      <c r="N33" s="5"/>
      <c r="O33" s="5"/>
      <c r="P33" s="5"/>
    </row>
    <row r="34" spans="1:16" ht="12.75" customHeight="1" thickTop="1">
      <c r="A34" s="345"/>
      <c r="B34" s="346"/>
      <c r="C34" s="346"/>
      <c r="D34" s="346"/>
      <c r="E34" s="346"/>
      <c r="F34" s="346"/>
      <c r="G34" s="346"/>
      <c r="H34" s="346"/>
      <c r="I34" s="346"/>
      <c r="J34" s="346"/>
      <c r="K34" s="346"/>
    </row>
    <row r="35" spans="1:16" ht="78" customHeight="1">
      <c r="A35" s="347" t="s">
        <v>106</v>
      </c>
      <c r="B35" s="348"/>
      <c r="C35" s="348"/>
      <c r="D35" s="348"/>
      <c r="E35" s="348"/>
      <c r="F35" s="348"/>
      <c r="G35" s="348"/>
      <c r="H35" s="348"/>
      <c r="I35" s="348"/>
      <c r="J35" s="348"/>
      <c r="K35" s="348"/>
      <c r="L35"/>
      <c r="M35"/>
      <c r="N35"/>
      <c r="O35"/>
      <c r="P35"/>
    </row>
    <row r="36" spans="1:16" s="16" customFormat="1" ht="67.5" customHeight="1">
      <c r="A36" s="349" t="s">
        <v>94</v>
      </c>
      <c r="B36" s="350"/>
      <c r="C36" s="350"/>
      <c r="D36" s="350"/>
      <c r="E36" s="350"/>
      <c r="F36" s="350"/>
      <c r="G36" s="350"/>
      <c r="H36" s="350"/>
      <c r="I36" s="350"/>
      <c r="J36" s="350"/>
      <c r="K36" s="350"/>
      <c r="L36" s="15"/>
      <c r="M36" s="15"/>
      <c r="N36" s="15"/>
      <c r="O36" s="15"/>
      <c r="P36" s="15"/>
    </row>
    <row r="37" spans="1:16" ht="6.75" customHeight="1">
      <c r="A37" s="345"/>
      <c r="B37" s="351"/>
      <c r="C37" s="351"/>
      <c r="D37" s="351"/>
      <c r="E37" s="351"/>
      <c r="F37" s="351"/>
      <c r="G37" s="351"/>
      <c r="H37" s="351"/>
      <c r="I37" s="351"/>
      <c r="J37" s="351"/>
      <c r="K37" s="351"/>
    </row>
    <row r="38" spans="1:16" ht="20">
      <c r="A38" s="14" t="s">
        <v>42</v>
      </c>
      <c r="B38" s="14" t="s">
        <v>0</v>
      </c>
      <c r="C38" s="316" t="s">
        <v>112</v>
      </c>
      <c r="D38" s="281"/>
      <c r="E38" s="281"/>
      <c r="F38" s="281"/>
      <c r="G38" s="281"/>
      <c r="H38" s="281"/>
      <c r="I38" s="281"/>
      <c r="J38" s="281"/>
      <c r="K38" s="281"/>
    </row>
    <row r="39" spans="1:16" ht="20">
      <c r="A39" s="14" t="s">
        <v>34</v>
      </c>
      <c r="B39" s="14" t="s">
        <v>0</v>
      </c>
      <c r="C39" s="316" t="s">
        <v>38</v>
      </c>
      <c r="D39" s="281"/>
      <c r="E39" s="281"/>
      <c r="F39" s="281"/>
      <c r="G39" s="281"/>
      <c r="H39" s="281"/>
      <c r="I39" s="281"/>
      <c r="J39" s="281"/>
      <c r="K39" s="281"/>
    </row>
    <row r="40" spans="1:16">
      <c r="A40" s="14"/>
      <c r="B40" s="14"/>
      <c r="C40" s="354" t="s">
        <v>107</v>
      </c>
      <c r="D40" s="355"/>
      <c r="E40" s="355"/>
      <c r="F40" s="355"/>
      <c r="G40" s="355"/>
      <c r="H40" s="355"/>
      <c r="I40" s="355"/>
      <c r="J40" s="355"/>
      <c r="K40" s="355"/>
    </row>
    <row r="41" spans="1:16" ht="6" customHeight="1">
      <c r="A41" s="345"/>
      <c r="B41" s="351"/>
      <c r="C41" s="351"/>
      <c r="D41" s="351"/>
      <c r="E41" s="351"/>
      <c r="F41" s="351"/>
      <c r="G41" s="351"/>
      <c r="H41" s="351"/>
      <c r="I41" s="351"/>
      <c r="J41" s="351"/>
      <c r="K41" s="351"/>
    </row>
    <row r="42" spans="1:16" ht="59.25" customHeight="1">
      <c r="A42" s="345" t="s">
        <v>113</v>
      </c>
      <c r="B42" s="351"/>
      <c r="C42" s="351"/>
      <c r="D42" s="351"/>
      <c r="E42" s="351"/>
      <c r="F42" s="351"/>
      <c r="G42" s="351"/>
      <c r="H42" s="351"/>
      <c r="I42" s="351"/>
      <c r="J42" s="351"/>
      <c r="K42" s="351"/>
    </row>
    <row r="43" spans="1:16" ht="59.25" customHeight="1">
      <c r="A43" s="345" t="s">
        <v>95</v>
      </c>
      <c r="B43" s="351"/>
      <c r="C43" s="351"/>
      <c r="D43" s="351"/>
      <c r="E43" s="351"/>
      <c r="F43" s="351"/>
      <c r="G43" s="351"/>
      <c r="H43" s="351"/>
      <c r="I43" s="351"/>
      <c r="J43" s="351"/>
      <c r="K43" s="351"/>
    </row>
    <row r="44" spans="1:16" ht="8.25" customHeight="1">
      <c r="A44" s="12"/>
      <c r="B44" s="12"/>
      <c r="C44" s="12"/>
      <c r="D44" s="12"/>
      <c r="E44" s="12"/>
      <c r="F44" s="12"/>
      <c r="G44" s="12"/>
      <c r="H44" s="12"/>
      <c r="I44" s="12"/>
      <c r="J44" s="12"/>
      <c r="K44" s="12"/>
    </row>
    <row r="45" spans="1:16" s="9" customFormat="1" ht="18" customHeight="1">
      <c r="A45" s="352" t="s">
        <v>118</v>
      </c>
      <c r="B45" s="353"/>
      <c r="C45" s="353"/>
      <c r="D45" s="357"/>
      <c r="E45" s="358"/>
      <c r="F45" s="352" t="s">
        <v>119</v>
      </c>
      <c r="G45" s="353"/>
      <c r="H45" s="360"/>
      <c r="I45" s="360"/>
      <c r="J45" s="7"/>
      <c r="K45" s="362"/>
      <c r="L45" s="8"/>
      <c r="M45" s="8"/>
      <c r="N45" s="6"/>
      <c r="O45" s="8"/>
      <c r="P45" s="8"/>
    </row>
    <row r="46" spans="1:16" s="9" customFormat="1" ht="18" customHeight="1">
      <c r="A46" s="352" t="s">
        <v>35</v>
      </c>
      <c r="B46" s="353"/>
      <c r="C46" s="353"/>
      <c r="D46" s="358"/>
      <c r="E46" s="358"/>
      <c r="F46" s="352" t="s">
        <v>36</v>
      </c>
      <c r="G46" s="353"/>
      <c r="H46" s="360"/>
      <c r="I46" s="360"/>
      <c r="J46" s="7" t="s">
        <v>43</v>
      </c>
      <c r="K46" s="363"/>
      <c r="L46" s="8"/>
      <c r="M46" s="8"/>
      <c r="N46" s="6"/>
      <c r="O46" s="8"/>
      <c r="P46" s="8"/>
    </row>
    <row r="47" spans="1:16" s="9" customFormat="1" ht="18" customHeight="1">
      <c r="A47" s="352" t="s">
        <v>117</v>
      </c>
      <c r="B47" s="353"/>
      <c r="C47" s="353"/>
      <c r="D47" s="359"/>
      <c r="E47" s="359"/>
      <c r="F47" s="352" t="s">
        <v>117</v>
      </c>
      <c r="G47" s="353"/>
      <c r="H47" s="361"/>
      <c r="I47" s="361"/>
      <c r="J47" s="7" t="s">
        <v>37</v>
      </c>
      <c r="K47" s="364"/>
      <c r="L47" s="8"/>
      <c r="M47" s="8"/>
      <c r="N47" s="6"/>
      <c r="O47" s="8"/>
      <c r="P47" s="8"/>
    </row>
    <row r="48" spans="1:16" ht="14.25" customHeight="1">
      <c r="A48" s="12"/>
      <c r="B48" s="12"/>
      <c r="C48" s="12"/>
      <c r="D48" s="12"/>
      <c r="E48" s="12"/>
      <c r="F48" s="12"/>
      <c r="G48" s="12"/>
      <c r="H48" s="356" t="s">
        <v>127</v>
      </c>
      <c r="I48" s="356"/>
      <c r="J48" s="12"/>
      <c r="K48" s="12"/>
    </row>
    <row r="49" spans="1:16" s="19" customFormat="1" ht="17">
      <c r="A49" s="17" t="s">
        <v>0</v>
      </c>
      <c r="B49" s="354" t="s">
        <v>114</v>
      </c>
      <c r="C49" s="281"/>
      <c r="D49" s="281"/>
      <c r="E49" s="281"/>
      <c r="F49" s="281"/>
      <c r="G49" s="281"/>
      <c r="H49" s="281"/>
      <c r="I49" s="281"/>
      <c r="J49" s="281"/>
      <c r="K49" s="281"/>
      <c r="L49" s="18"/>
      <c r="M49" s="18"/>
      <c r="N49" s="18"/>
      <c r="O49" s="18"/>
      <c r="P49" s="18"/>
    </row>
    <row r="50" spans="1:16" s="19" customFormat="1" ht="17">
      <c r="A50" s="17" t="s">
        <v>1</v>
      </c>
      <c r="B50" s="354" t="s">
        <v>115</v>
      </c>
      <c r="C50" s="281"/>
      <c r="D50" s="281"/>
      <c r="E50" s="281"/>
      <c r="F50" s="281"/>
      <c r="G50" s="281"/>
      <c r="H50" s="281"/>
      <c r="I50" s="281"/>
      <c r="J50" s="281"/>
      <c r="K50" s="281"/>
      <c r="L50" s="18"/>
      <c r="M50" s="18"/>
      <c r="N50" s="18"/>
      <c r="O50" s="18"/>
      <c r="P50" s="18"/>
    </row>
    <row r="51" spans="1:16" s="19" customFormat="1" ht="33" customHeight="1">
      <c r="A51" s="37" t="s">
        <v>116</v>
      </c>
      <c r="B51" s="282" t="s">
        <v>122</v>
      </c>
      <c r="C51" s="282"/>
      <c r="D51" s="282"/>
      <c r="E51" s="282"/>
      <c r="F51" s="282"/>
      <c r="G51" s="282"/>
      <c r="H51" s="282"/>
      <c r="I51" s="282"/>
      <c r="J51" s="282"/>
      <c r="K51" s="282"/>
      <c r="L51" s="36"/>
      <c r="M51" s="36"/>
      <c r="N51" s="18"/>
      <c r="O51" s="18"/>
      <c r="P51" s="18"/>
    </row>
    <row r="52" spans="1:16" s="19" customFormat="1" ht="17">
      <c r="A52" s="38"/>
      <c r="B52" s="282" t="s">
        <v>123</v>
      </c>
      <c r="C52" s="282"/>
      <c r="D52" s="282"/>
      <c r="E52" s="282"/>
      <c r="F52" s="282"/>
      <c r="G52" s="282"/>
      <c r="H52" s="282"/>
      <c r="I52" s="282"/>
      <c r="J52" s="282"/>
      <c r="K52" s="282"/>
      <c r="L52" s="18"/>
      <c r="M52" s="18"/>
      <c r="N52" s="18"/>
      <c r="O52" s="18"/>
      <c r="P52" s="18"/>
    </row>
    <row r="53" spans="1:16" s="19" customFormat="1" ht="17">
      <c r="A53" s="38"/>
      <c r="B53" s="283" t="s">
        <v>124</v>
      </c>
      <c r="C53" s="283"/>
      <c r="D53" s="283"/>
      <c r="E53" s="283"/>
      <c r="F53" s="283"/>
      <c r="G53" s="283"/>
      <c r="H53" s="283"/>
      <c r="I53" s="283"/>
      <c r="J53" s="283"/>
      <c r="K53" s="283"/>
      <c r="L53" s="18"/>
      <c r="M53" s="18"/>
      <c r="N53" s="18"/>
      <c r="O53" s="18"/>
      <c r="P53" s="18"/>
    </row>
    <row r="54" spans="1:16" s="19" customFormat="1" ht="17">
      <c r="A54" s="17"/>
      <c r="B54" s="17"/>
      <c r="C54" s="1"/>
      <c r="D54" s="1"/>
      <c r="E54" s="1"/>
      <c r="F54" s="1"/>
      <c r="G54" s="1"/>
      <c r="H54" s="1"/>
      <c r="I54" s="1"/>
      <c r="J54" s="1"/>
      <c r="K54" s="1"/>
      <c r="L54" s="18"/>
      <c r="M54" s="18"/>
      <c r="N54" s="18"/>
      <c r="O54" s="18"/>
      <c r="P54" s="18"/>
    </row>
    <row r="55" spans="1:16" s="19" customFormat="1" ht="17">
      <c r="A55" s="17"/>
      <c r="B55" s="17"/>
      <c r="C55" s="1"/>
      <c r="D55" s="1"/>
      <c r="E55" s="1"/>
      <c r="F55" s="1"/>
      <c r="G55" s="1"/>
      <c r="H55" s="1"/>
      <c r="I55" s="1"/>
      <c r="J55" s="1"/>
      <c r="K55" s="1"/>
      <c r="L55" s="18"/>
      <c r="M55" s="18"/>
      <c r="N55" s="18"/>
      <c r="O55" s="18"/>
      <c r="P55" s="18"/>
    </row>
    <row r="56" spans="1:16" s="19" customFormat="1" ht="17">
      <c r="A56" s="17"/>
      <c r="B56" s="17"/>
      <c r="C56" s="1"/>
      <c r="D56" s="1"/>
      <c r="E56" s="1"/>
      <c r="F56" s="1"/>
      <c r="G56" s="1"/>
      <c r="H56" s="1"/>
      <c r="I56" s="1"/>
      <c r="J56" s="1"/>
      <c r="K56" s="1"/>
      <c r="L56" s="18"/>
      <c r="M56" s="18"/>
      <c r="N56" s="18"/>
      <c r="O56" s="18"/>
      <c r="P56" s="18"/>
    </row>
    <row r="57" spans="1:16" s="19" customFormat="1" ht="17">
      <c r="A57" s="17"/>
      <c r="B57" s="17"/>
      <c r="C57" s="1"/>
      <c r="D57" s="1"/>
      <c r="E57" s="1"/>
      <c r="F57" s="1"/>
      <c r="G57" s="1"/>
      <c r="H57" s="1"/>
      <c r="I57" s="1"/>
      <c r="J57" s="1"/>
      <c r="K57" s="1"/>
      <c r="L57" s="18"/>
      <c r="M57" s="18"/>
      <c r="N57" s="18"/>
      <c r="O57" s="18"/>
      <c r="P57" s="18"/>
    </row>
    <row r="58" spans="1:16" s="19" customFormat="1" ht="17">
      <c r="A58" s="17"/>
      <c r="B58" s="17"/>
      <c r="C58" s="1"/>
      <c r="D58" s="1"/>
      <c r="E58" s="1"/>
      <c r="F58" s="1"/>
      <c r="G58" s="1"/>
      <c r="H58" s="1"/>
      <c r="I58" s="1"/>
      <c r="J58" s="1"/>
      <c r="K58" s="1"/>
      <c r="L58" s="18"/>
      <c r="M58" s="18"/>
      <c r="N58" s="18"/>
      <c r="O58" s="18"/>
      <c r="P58" s="18"/>
    </row>
    <row r="59" spans="1:16" s="19" customFormat="1" ht="17">
      <c r="A59" s="17"/>
      <c r="B59" s="17"/>
      <c r="C59" s="1"/>
      <c r="D59" s="1"/>
      <c r="E59" s="1"/>
      <c r="F59" s="1"/>
      <c r="G59" s="1"/>
      <c r="H59" s="1"/>
      <c r="I59" s="1"/>
      <c r="J59" s="1"/>
      <c r="K59" s="1"/>
      <c r="L59" s="18"/>
      <c r="M59" s="18"/>
      <c r="N59" s="18"/>
      <c r="O59" s="18"/>
      <c r="P59" s="18"/>
    </row>
  </sheetData>
  <mergeCells count="168">
    <mergeCell ref="H48:I48"/>
    <mergeCell ref="A47:C47"/>
    <mergeCell ref="A43:K43"/>
    <mergeCell ref="B49:K49"/>
    <mergeCell ref="B50:K50"/>
    <mergeCell ref="A45:C45"/>
    <mergeCell ref="D45:E47"/>
    <mergeCell ref="F45:G45"/>
    <mergeCell ref="H45:I47"/>
    <mergeCell ref="K45:K47"/>
    <mergeCell ref="A46:C46"/>
    <mergeCell ref="F46:G46"/>
    <mergeCell ref="A34:K34"/>
    <mergeCell ref="A35:K35"/>
    <mergeCell ref="A36:K36"/>
    <mergeCell ref="A37:K37"/>
    <mergeCell ref="F47:G47"/>
    <mergeCell ref="C38:K38"/>
    <mergeCell ref="C39:K39"/>
    <mergeCell ref="C40:K40"/>
    <mergeCell ref="A41:K41"/>
    <mergeCell ref="A42:K42"/>
    <mergeCell ref="A30:I30"/>
    <mergeCell ref="J30:K31"/>
    <mergeCell ref="A31:I31"/>
    <mergeCell ref="A32:I32"/>
    <mergeCell ref="J32:K32"/>
    <mergeCell ref="A33:I33"/>
    <mergeCell ref="J33:K33"/>
    <mergeCell ref="A27:I27"/>
    <mergeCell ref="J27:K27"/>
    <mergeCell ref="A28:I28"/>
    <mergeCell ref="J28:K28"/>
    <mergeCell ref="A29:I29"/>
    <mergeCell ref="J29:K29"/>
    <mergeCell ref="A26:I26"/>
    <mergeCell ref="J26:K26"/>
    <mergeCell ref="A19:I19"/>
    <mergeCell ref="J19:K20"/>
    <mergeCell ref="A20:I20"/>
    <mergeCell ref="B21:K21"/>
    <mergeCell ref="B22:K22"/>
    <mergeCell ref="A23:I23"/>
    <mergeCell ref="J23:K23"/>
    <mergeCell ref="A12:D12"/>
    <mergeCell ref="H12:K12"/>
    <mergeCell ref="B13:K13"/>
    <mergeCell ref="B14:K14"/>
    <mergeCell ref="A15:I15"/>
    <mergeCell ref="J15:K15"/>
    <mergeCell ref="A24:I24"/>
    <mergeCell ref="J24:K24"/>
    <mergeCell ref="A25:I25"/>
    <mergeCell ref="J25:K25"/>
    <mergeCell ref="IT6:IV6"/>
    <mergeCell ref="A8:D8"/>
    <mergeCell ref="G8:K8"/>
    <mergeCell ref="A9:D9"/>
    <mergeCell ref="E9:K9"/>
    <mergeCell ref="A10:D10"/>
    <mergeCell ref="E10:K10"/>
    <mergeCell ref="GF6:GP6"/>
    <mergeCell ref="GQ6:HA6"/>
    <mergeCell ref="HB6:HL6"/>
    <mergeCell ref="HX6:IH6"/>
    <mergeCell ref="II6:IS6"/>
    <mergeCell ref="DR6:EB6"/>
    <mergeCell ref="EC6:EM6"/>
    <mergeCell ref="EN6:EX6"/>
    <mergeCell ref="EY6:FI6"/>
    <mergeCell ref="FJ6:FT6"/>
    <mergeCell ref="FU6:GE6"/>
    <mergeCell ref="BO6:BY6"/>
    <mergeCell ref="BZ6:CJ6"/>
    <mergeCell ref="CK6:CU6"/>
    <mergeCell ref="CV6:DF6"/>
    <mergeCell ref="DG6:DQ6"/>
    <mergeCell ref="HM6:HW6"/>
    <mergeCell ref="HM5:HW5"/>
    <mergeCell ref="HX5:IH5"/>
    <mergeCell ref="II5:IS5"/>
    <mergeCell ref="IT5:IV5"/>
    <mergeCell ref="A6:K6"/>
    <mergeCell ref="L6:V6"/>
    <mergeCell ref="W6:AG6"/>
    <mergeCell ref="AH6:AR6"/>
    <mergeCell ref="AS6:BC6"/>
    <mergeCell ref="BD6:BN6"/>
    <mergeCell ref="EY5:FI5"/>
    <mergeCell ref="FJ5:FT5"/>
    <mergeCell ref="FU5:GE5"/>
    <mergeCell ref="GF5:GP5"/>
    <mergeCell ref="GQ5:HA5"/>
    <mergeCell ref="HB5:HL5"/>
    <mergeCell ref="CK5:CU5"/>
    <mergeCell ref="CV5:DF5"/>
    <mergeCell ref="DG5:DQ5"/>
    <mergeCell ref="DR5:EB5"/>
    <mergeCell ref="EC5:EM5"/>
    <mergeCell ref="EN5:EX5"/>
    <mergeCell ref="W5:AG5"/>
    <mergeCell ref="AH5:AR5"/>
    <mergeCell ref="IT4:IV4"/>
    <mergeCell ref="EC4:EM4"/>
    <mergeCell ref="EN4:EX4"/>
    <mergeCell ref="EY4:FI4"/>
    <mergeCell ref="FJ4:FT4"/>
    <mergeCell ref="FU4:GE4"/>
    <mergeCell ref="GF4:GP4"/>
    <mergeCell ref="BO4:BY4"/>
    <mergeCell ref="BZ4:CJ4"/>
    <mergeCell ref="CK4:CU4"/>
    <mergeCell ref="CV4:DF4"/>
    <mergeCell ref="DG4:DQ4"/>
    <mergeCell ref="DR4:EB4"/>
    <mergeCell ref="GQ4:HA4"/>
    <mergeCell ref="HB4:HL4"/>
    <mergeCell ref="HM4:HW4"/>
    <mergeCell ref="HX4:IH4"/>
    <mergeCell ref="II4:IS4"/>
    <mergeCell ref="HM3:HW3"/>
    <mergeCell ref="HX3:IH3"/>
    <mergeCell ref="II3:IS3"/>
    <mergeCell ref="IT3:IV3"/>
    <mergeCell ref="A4:K4"/>
    <mergeCell ref="L4:V4"/>
    <mergeCell ref="W4:AG4"/>
    <mergeCell ref="AH4:AR4"/>
    <mergeCell ref="AS4:BC4"/>
    <mergeCell ref="BD4:BN4"/>
    <mergeCell ref="EY3:FI3"/>
    <mergeCell ref="FJ3:FT3"/>
    <mergeCell ref="FU3:GE3"/>
    <mergeCell ref="GF3:GP3"/>
    <mergeCell ref="GQ3:HA3"/>
    <mergeCell ref="HB3:HL3"/>
    <mergeCell ref="CK3:CU3"/>
    <mergeCell ref="CV3:DF3"/>
    <mergeCell ref="DG3:DQ3"/>
    <mergeCell ref="DR3:EB3"/>
    <mergeCell ref="EC3:EM3"/>
    <mergeCell ref="EN3:EX3"/>
    <mergeCell ref="W3:AG3"/>
    <mergeCell ref="AH3:AR3"/>
    <mergeCell ref="AS3:BC3"/>
    <mergeCell ref="BD3:BN3"/>
    <mergeCell ref="BO3:BY3"/>
    <mergeCell ref="BZ3:CJ3"/>
    <mergeCell ref="B51:K51"/>
    <mergeCell ref="B52:K52"/>
    <mergeCell ref="B53:K53"/>
    <mergeCell ref="A2:K2"/>
    <mergeCell ref="A3:K3"/>
    <mergeCell ref="L3:V3"/>
    <mergeCell ref="A5:K5"/>
    <mergeCell ref="L5:V5"/>
    <mergeCell ref="A11:D11"/>
    <mergeCell ref="E11:K11"/>
    <mergeCell ref="AS5:BC5"/>
    <mergeCell ref="BD5:BN5"/>
    <mergeCell ref="BO5:BY5"/>
    <mergeCell ref="BZ5:CJ5"/>
    <mergeCell ref="A16:I16"/>
    <mergeCell ref="J16:K16"/>
    <mergeCell ref="A17:I17"/>
    <mergeCell ref="J17:K17"/>
    <mergeCell ref="A18:I18"/>
    <mergeCell ref="J18:K18"/>
  </mergeCells>
  <phoneticPr fontId="12" type="noConversion"/>
  <pageMargins left="0.39370078740157483" right="0.39370078740157483" top="0.39370078740157483" bottom="0.39370078740157483" header="0.31496062992125984" footer="0.19685039370078741"/>
  <pageSetup paperSize="9" scale="1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38"/>
  <sheetViews>
    <sheetView zoomScaleNormal="100" workbookViewId="0">
      <selection activeCell="B14" sqref="B14:D14"/>
    </sheetView>
  </sheetViews>
  <sheetFormatPr defaultRowHeight="17"/>
  <cols>
    <col min="1" max="1" width="5.453125" style="19" customWidth="1"/>
    <col min="2" max="2" width="8.6328125" style="19" customWidth="1"/>
    <col min="3" max="3" width="12.453125" style="19" customWidth="1"/>
    <col min="4" max="4" width="5.6328125" style="19" customWidth="1"/>
    <col min="5" max="5" width="13.08984375" style="19" customWidth="1"/>
    <col min="6" max="6" width="7.6328125" style="19" customWidth="1"/>
    <col min="7" max="7" width="15.26953125" style="19" customWidth="1"/>
    <col min="8" max="8" width="13.36328125" style="19" customWidth="1"/>
    <col min="9" max="9" width="13.453125" style="19" customWidth="1"/>
    <col min="10" max="10" width="10.08984375" style="19" customWidth="1"/>
    <col min="11" max="11" width="12.26953125" style="19" customWidth="1"/>
    <col min="12" max="12" width="11.08984375" style="19" customWidth="1"/>
    <col min="13" max="13" width="17.08984375" style="19" customWidth="1"/>
    <col min="14" max="14" width="16.453125" style="19" customWidth="1"/>
    <col min="16" max="16" width="9.36328125" bestFit="1" customWidth="1"/>
  </cols>
  <sheetData>
    <row r="1" spans="1:14">
      <c r="A1" s="365" t="s">
        <v>6</v>
      </c>
      <c r="B1" s="355"/>
      <c r="C1" s="355"/>
      <c r="D1" s="355"/>
      <c r="E1" s="355"/>
      <c r="F1" s="355"/>
      <c r="G1" s="355"/>
      <c r="H1" s="355"/>
      <c r="I1" s="355"/>
      <c r="J1" s="355"/>
      <c r="K1" s="355"/>
      <c r="L1" s="355"/>
      <c r="M1" s="355"/>
      <c r="N1" s="355"/>
    </row>
    <row r="2" spans="1:14">
      <c r="A2" s="365" t="s">
        <v>80</v>
      </c>
      <c r="B2" s="355"/>
      <c r="C2" s="355"/>
      <c r="D2" s="355"/>
      <c r="E2" s="355"/>
      <c r="F2" s="355"/>
      <c r="G2" s="355"/>
      <c r="H2" s="355"/>
      <c r="I2" s="355"/>
      <c r="J2" s="355"/>
      <c r="K2" s="355"/>
      <c r="L2" s="355"/>
      <c r="M2" s="355"/>
      <c r="N2" s="355"/>
    </row>
    <row r="3" spans="1:14" s="18" customFormat="1" ht="15.5">
      <c r="A3" s="366" t="s">
        <v>13</v>
      </c>
      <c r="B3" s="367"/>
      <c r="C3" s="367"/>
      <c r="D3" s="367"/>
      <c r="E3" s="367"/>
      <c r="F3" s="367"/>
      <c r="G3" s="367"/>
      <c r="H3" s="367"/>
      <c r="I3" s="367"/>
      <c r="J3" s="367"/>
      <c r="K3" s="367"/>
      <c r="L3" s="367"/>
      <c r="M3" s="367"/>
      <c r="N3" s="367"/>
    </row>
    <row r="4" spans="1:14" s="18" customFormat="1" ht="15.5">
      <c r="A4" s="366" t="s">
        <v>81</v>
      </c>
      <c r="B4" s="367"/>
      <c r="C4" s="367"/>
      <c r="D4" s="367"/>
      <c r="E4" s="367"/>
      <c r="F4" s="367"/>
      <c r="G4" s="367"/>
      <c r="H4" s="367"/>
      <c r="I4" s="367"/>
      <c r="J4" s="367"/>
      <c r="K4" s="367"/>
      <c r="L4" s="367"/>
      <c r="M4" s="367"/>
      <c r="N4" s="367"/>
    </row>
    <row r="5" spans="1:14" s="20" customFormat="1" ht="24.75" customHeight="1">
      <c r="A5" s="445" t="s">
        <v>47</v>
      </c>
      <c r="B5" s="446"/>
      <c r="C5" s="450">
        <f>'Sec I i (1)'!C5</f>
        <v>0</v>
      </c>
      <c r="D5" s="449"/>
      <c r="E5" s="29" t="s">
        <v>48</v>
      </c>
      <c r="F5" s="452">
        <f>'Sec I i (1)'!C7</f>
        <v>0</v>
      </c>
      <c r="G5" s="453"/>
      <c r="H5" s="453"/>
      <c r="I5" s="453"/>
      <c r="J5" s="453"/>
      <c r="K5" s="453"/>
      <c r="L5" s="453"/>
      <c r="M5" s="453"/>
      <c r="N5" s="453"/>
    </row>
    <row r="6" spans="1:14" s="16" customFormat="1" ht="15" customHeight="1">
      <c r="A6" s="417" t="s">
        <v>49</v>
      </c>
      <c r="B6" s="418"/>
      <c r="C6" s="451"/>
      <c r="D6" s="281"/>
      <c r="E6" s="27" t="s">
        <v>50</v>
      </c>
      <c r="F6" s="454"/>
      <c r="G6" s="454"/>
      <c r="H6" s="454"/>
      <c r="I6" s="454"/>
      <c r="J6" s="454"/>
      <c r="K6" s="454"/>
      <c r="L6" s="454"/>
      <c r="M6" s="454"/>
      <c r="N6" s="454"/>
    </row>
    <row r="7" spans="1:14" s="16" customFormat="1" ht="18.75" customHeight="1">
      <c r="A7" s="417" t="s">
        <v>87</v>
      </c>
      <c r="B7" s="418"/>
      <c r="C7" s="419"/>
      <c r="D7" s="432">
        <f>Summary!D5</f>
        <v>0</v>
      </c>
      <c r="E7" s="433"/>
      <c r="F7" s="433"/>
      <c r="G7" s="433"/>
      <c r="H7" s="433"/>
      <c r="I7" s="30" t="s">
        <v>51</v>
      </c>
      <c r="J7" s="455"/>
      <c r="K7" s="456"/>
      <c r="L7" s="456"/>
      <c r="M7" s="456"/>
      <c r="N7" s="456"/>
    </row>
    <row r="8" spans="1:14" s="16" customFormat="1" ht="15" customHeight="1">
      <c r="A8" s="417" t="s">
        <v>145</v>
      </c>
      <c r="B8" s="418"/>
      <c r="C8" s="419"/>
      <c r="D8" s="434"/>
      <c r="E8" s="434"/>
      <c r="F8" s="434"/>
      <c r="G8" s="434"/>
      <c r="H8" s="434"/>
      <c r="I8" s="31" t="s">
        <v>45</v>
      </c>
      <c r="J8" s="457"/>
      <c r="K8" s="457"/>
      <c r="L8" s="457"/>
      <c r="M8" s="457"/>
      <c r="N8" s="457"/>
    </row>
    <row r="9" spans="1:14" ht="10.5" customHeight="1">
      <c r="A9" s="420"/>
      <c r="B9" s="300"/>
      <c r="C9" s="300"/>
      <c r="D9" s="300"/>
      <c r="E9" s="300"/>
      <c r="F9" s="300"/>
      <c r="G9" s="300"/>
      <c r="H9" s="300"/>
      <c r="I9" s="300"/>
      <c r="J9" s="300"/>
      <c r="K9" s="300"/>
      <c r="L9" s="300"/>
      <c r="M9" s="300"/>
      <c r="N9" s="300"/>
    </row>
    <row r="10" spans="1:14" ht="31.5" customHeight="1">
      <c r="A10" s="414" t="s">
        <v>18</v>
      </c>
      <c r="B10" s="421" t="s">
        <v>46</v>
      </c>
      <c r="C10" s="422"/>
      <c r="D10" s="423"/>
      <c r="E10" s="414" t="s">
        <v>19</v>
      </c>
      <c r="F10" s="414" t="s">
        <v>16</v>
      </c>
      <c r="G10" s="414" t="s">
        <v>17</v>
      </c>
      <c r="H10" s="414" t="s">
        <v>238</v>
      </c>
      <c r="I10" s="414" t="s">
        <v>52</v>
      </c>
      <c r="J10" s="414" t="s">
        <v>53</v>
      </c>
      <c r="K10" s="414" t="s">
        <v>54</v>
      </c>
      <c r="L10" s="426" t="s">
        <v>55</v>
      </c>
      <c r="M10" s="427"/>
      <c r="N10" s="428" t="s">
        <v>140</v>
      </c>
    </row>
    <row r="11" spans="1:14" ht="22.5" customHeight="1">
      <c r="A11" s="415"/>
      <c r="B11" s="424"/>
      <c r="C11" s="371"/>
      <c r="D11" s="425"/>
      <c r="E11" s="415"/>
      <c r="F11" s="415"/>
      <c r="G11" s="415"/>
      <c r="H11" s="415"/>
      <c r="I11" s="415"/>
      <c r="J11" s="415"/>
      <c r="K11" s="415"/>
      <c r="L11" s="430" t="s">
        <v>56</v>
      </c>
      <c r="M11" s="431"/>
      <c r="N11" s="429"/>
    </row>
    <row r="12" spans="1:14" ht="21" customHeight="1">
      <c r="A12" s="410" t="s">
        <v>12</v>
      </c>
      <c r="B12" s="435" t="s">
        <v>57</v>
      </c>
      <c r="C12" s="436"/>
      <c r="D12" s="437"/>
      <c r="E12" s="26" t="s">
        <v>20</v>
      </c>
      <c r="F12" s="410" t="s">
        <v>21</v>
      </c>
      <c r="G12" s="2" t="s">
        <v>22</v>
      </c>
      <c r="H12" s="410" t="s">
        <v>239</v>
      </c>
      <c r="I12" s="458" t="s">
        <v>23</v>
      </c>
      <c r="J12" s="410" t="s">
        <v>58</v>
      </c>
      <c r="K12" s="412" t="s">
        <v>24</v>
      </c>
      <c r="L12" s="447" t="s">
        <v>59</v>
      </c>
      <c r="M12" s="32" t="s">
        <v>60</v>
      </c>
      <c r="N12" s="412" t="s">
        <v>61</v>
      </c>
    </row>
    <row r="13" spans="1:14" ht="18.75" customHeight="1">
      <c r="A13" s="411"/>
      <c r="B13" s="438"/>
      <c r="C13" s="439"/>
      <c r="D13" s="440"/>
      <c r="E13" s="33" t="s">
        <v>62</v>
      </c>
      <c r="F13" s="441"/>
      <c r="G13" s="33" t="s">
        <v>62</v>
      </c>
      <c r="H13" s="411"/>
      <c r="I13" s="459"/>
      <c r="J13" s="411"/>
      <c r="K13" s="413"/>
      <c r="L13" s="448"/>
      <c r="M13" s="34" t="s">
        <v>63</v>
      </c>
      <c r="N13" s="416"/>
    </row>
    <row r="14" spans="1:14" s="21" customFormat="1" ht="24.75" customHeight="1">
      <c r="A14" s="28" t="s">
        <v>64</v>
      </c>
      <c r="B14" s="409"/>
      <c r="C14" s="407"/>
      <c r="D14" s="408"/>
      <c r="E14" s="43">
        <v>0</v>
      </c>
      <c r="F14" s="44">
        <v>0</v>
      </c>
      <c r="G14" s="119">
        <f>E14*F14</f>
        <v>0</v>
      </c>
      <c r="H14" s="45"/>
      <c r="I14" s="46"/>
      <c r="J14" s="47"/>
      <c r="K14" s="45"/>
      <c r="L14" s="48"/>
      <c r="M14" s="49"/>
      <c r="N14" s="403"/>
    </row>
    <row r="15" spans="1:14" s="21" customFormat="1" ht="24.75" customHeight="1">
      <c r="A15" s="28" t="s">
        <v>65</v>
      </c>
      <c r="B15" s="406"/>
      <c r="C15" s="407"/>
      <c r="D15" s="408"/>
      <c r="E15" s="43">
        <v>0</v>
      </c>
      <c r="F15" s="44">
        <v>0</v>
      </c>
      <c r="G15" s="119">
        <f t="shared" ref="G15:G21" si="0">E15*F15</f>
        <v>0</v>
      </c>
      <c r="H15" s="45"/>
      <c r="I15" s="46"/>
      <c r="J15" s="47"/>
      <c r="K15" s="45"/>
      <c r="L15" s="48"/>
      <c r="M15" s="49"/>
      <c r="N15" s="404"/>
    </row>
    <row r="16" spans="1:14" s="21" customFormat="1" ht="24.75" customHeight="1">
      <c r="A16" s="28" t="s">
        <v>66</v>
      </c>
      <c r="B16" s="406"/>
      <c r="C16" s="407"/>
      <c r="D16" s="408"/>
      <c r="E16" s="43">
        <v>0</v>
      </c>
      <c r="F16" s="44">
        <v>0</v>
      </c>
      <c r="G16" s="119">
        <f t="shared" si="0"/>
        <v>0</v>
      </c>
      <c r="H16" s="45"/>
      <c r="I16" s="46"/>
      <c r="J16" s="47"/>
      <c r="K16" s="45"/>
      <c r="L16" s="48"/>
      <c r="M16" s="49"/>
      <c r="N16" s="404"/>
    </row>
    <row r="17" spans="1:16" s="21" customFormat="1" ht="24.75" customHeight="1">
      <c r="A17" s="28" t="s">
        <v>67</v>
      </c>
      <c r="B17" s="406"/>
      <c r="C17" s="407"/>
      <c r="D17" s="408"/>
      <c r="E17" s="43">
        <v>0</v>
      </c>
      <c r="F17" s="44">
        <v>0</v>
      </c>
      <c r="G17" s="119">
        <f t="shared" si="0"/>
        <v>0</v>
      </c>
      <c r="H17" s="45"/>
      <c r="I17" s="46"/>
      <c r="J17" s="47"/>
      <c r="K17" s="45"/>
      <c r="L17" s="48"/>
      <c r="M17" s="49"/>
      <c r="N17" s="404"/>
    </row>
    <row r="18" spans="1:16" s="21" customFormat="1" ht="24.75" customHeight="1">
      <c r="A18" s="28" t="s">
        <v>68</v>
      </c>
      <c r="B18" s="406"/>
      <c r="C18" s="407"/>
      <c r="D18" s="408"/>
      <c r="E18" s="43">
        <v>0</v>
      </c>
      <c r="F18" s="44">
        <v>0</v>
      </c>
      <c r="G18" s="119">
        <f t="shared" si="0"/>
        <v>0</v>
      </c>
      <c r="H18" s="45"/>
      <c r="I18" s="46"/>
      <c r="J18" s="47"/>
      <c r="K18" s="45"/>
      <c r="L18" s="48"/>
      <c r="M18" s="49"/>
      <c r="N18" s="404"/>
    </row>
    <row r="19" spans="1:16" s="21" customFormat="1" ht="24.75" customHeight="1">
      <c r="A19" s="28" t="s">
        <v>69</v>
      </c>
      <c r="B19" s="406"/>
      <c r="C19" s="407"/>
      <c r="D19" s="408"/>
      <c r="E19" s="43">
        <v>0</v>
      </c>
      <c r="F19" s="44">
        <v>0</v>
      </c>
      <c r="G19" s="119">
        <f t="shared" si="0"/>
        <v>0</v>
      </c>
      <c r="H19" s="45"/>
      <c r="I19" s="46"/>
      <c r="J19" s="47"/>
      <c r="K19" s="45"/>
      <c r="L19" s="48"/>
      <c r="M19" s="49"/>
      <c r="N19" s="404"/>
    </row>
    <row r="20" spans="1:16" s="21" customFormat="1" ht="24.75" customHeight="1">
      <c r="A20" s="28" t="s">
        <v>70</v>
      </c>
      <c r="B20" s="406"/>
      <c r="C20" s="407"/>
      <c r="D20" s="408"/>
      <c r="E20" s="43">
        <v>0</v>
      </c>
      <c r="F20" s="44">
        <v>0</v>
      </c>
      <c r="G20" s="119">
        <f t="shared" si="0"/>
        <v>0</v>
      </c>
      <c r="H20" s="45"/>
      <c r="I20" s="46"/>
      <c r="J20" s="47"/>
      <c r="K20" s="45"/>
      <c r="L20" s="48"/>
      <c r="M20" s="49"/>
      <c r="N20" s="404"/>
    </row>
    <row r="21" spans="1:16" s="21" customFormat="1" ht="24.75" customHeight="1">
      <c r="A21" s="28" t="s">
        <v>71</v>
      </c>
      <c r="B21" s="406"/>
      <c r="C21" s="407"/>
      <c r="D21" s="408"/>
      <c r="E21" s="43">
        <v>0</v>
      </c>
      <c r="F21" s="44">
        <v>0</v>
      </c>
      <c r="G21" s="119">
        <f t="shared" si="0"/>
        <v>0</v>
      </c>
      <c r="H21" s="45"/>
      <c r="I21" s="46"/>
      <c r="J21" s="47"/>
      <c r="K21" s="45"/>
      <c r="L21" s="48"/>
      <c r="M21" s="49"/>
      <c r="N21" s="405"/>
    </row>
    <row r="22" spans="1:16" s="23" customFormat="1" ht="25.5" customHeight="1" thickBot="1">
      <c r="A22" s="443" t="s">
        <v>72</v>
      </c>
      <c r="B22" s="443"/>
      <c r="C22" s="443"/>
      <c r="D22" s="443"/>
      <c r="E22" s="443"/>
      <c r="F22" s="443"/>
      <c r="G22" s="35">
        <f>SUM(G14:G21)</f>
        <v>0</v>
      </c>
      <c r="H22" s="22" t="s">
        <v>14</v>
      </c>
      <c r="I22" s="397"/>
      <c r="J22" s="302"/>
      <c r="K22" s="302"/>
      <c r="L22" s="302"/>
      <c r="M22" s="302"/>
      <c r="N22" s="302"/>
    </row>
    <row r="23" spans="1:16" ht="6.75" customHeight="1" thickTop="1">
      <c r="A23" s="355"/>
      <c r="B23" s="281"/>
      <c r="C23" s="281"/>
      <c r="D23" s="281"/>
      <c r="E23" s="281"/>
      <c r="F23" s="281"/>
      <c r="G23" s="281"/>
      <c r="H23" s="281"/>
      <c r="I23" s="281"/>
      <c r="J23" s="281"/>
      <c r="K23" s="281"/>
      <c r="L23" s="281"/>
      <c r="M23" s="281"/>
      <c r="N23" s="281"/>
    </row>
    <row r="24" spans="1:16" ht="16.5" customHeight="1">
      <c r="A24" s="24" t="s">
        <v>0</v>
      </c>
      <c r="B24" s="398" t="s">
        <v>86</v>
      </c>
      <c r="C24" s="398"/>
      <c r="D24" s="398"/>
      <c r="E24" s="281"/>
      <c r="F24" s="281"/>
      <c r="G24" s="281"/>
      <c r="H24" s="281"/>
      <c r="I24" s="281"/>
      <c r="J24" s="281"/>
      <c r="K24" s="281"/>
      <c r="L24" s="281"/>
      <c r="M24" s="281"/>
      <c r="N24" s="281"/>
    </row>
    <row r="25" spans="1:16" ht="16.5" customHeight="1">
      <c r="A25" s="4"/>
      <c r="B25" s="399" t="s">
        <v>88</v>
      </c>
      <c r="C25" s="399"/>
      <c r="D25" s="399"/>
      <c r="E25" s="400"/>
      <c r="F25" s="400"/>
      <c r="G25" s="400"/>
      <c r="H25" s="400"/>
      <c r="I25" s="400"/>
      <c r="J25" s="281"/>
      <c r="K25" s="281"/>
      <c r="L25" s="365" t="s">
        <v>73</v>
      </c>
      <c r="M25" s="401"/>
      <c r="N25" s="401"/>
    </row>
    <row r="26" spans="1:16" ht="16.5" customHeight="1">
      <c r="A26" s="82" t="s">
        <v>240</v>
      </c>
      <c r="B26" s="83" t="s">
        <v>242</v>
      </c>
      <c r="C26" s="79"/>
      <c r="D26" s="79"/>
      <c r="E26" s="80"/>
      <c r="F26" s="80"/>
      <c r="G26" s="80"/>
      <c r="H26" s="80"/>
      <c r="I26" s="80"/>
      <c r="J26" s="77"/>
      <c r="K26" s="77"/>
      <c r="L26" s="78"/>
      <c r="M26" s="81"/>
      <c r="N26" s="81"/>
    </row>
    <row r="27" spans="1:16" ht="16.5" customHeight="1">
      <c r="B27" s="84" t="s">
        <v>241</v>
      </c>
      <c r="C27" s="79"/>
      <c r="D27" s="79"/>
      <c r="E27" s="80"/>
      <c r="F27" s="80"/>
      <c r="G27" s="80"/>
      <c r="H27" s="80"/>
      <c r="I27" s="80"/>
      <c r="J27" s="77"/>
      <c r="K27" s="77"/>
      <c r="L27" s="78"/>
      <c r="M27" s="81"/>
      <c r="N27" s="81"/>
    </row>
    <row r="28" spans="1:16" ht="19.5" customHeight="1">
      <c r="A28" s="444" t="s">
        <v>74</v>
      </c>
      <c r="B28" s="281"/>
      <c r="C28" s="281"/>
      <c r="D28" s="281"/>
      <c r="E28" s="281"/>
      <c r="F28" s="281"/>
      <c r="G28" s="281"/>
      <c r="H28" s="281"/>
      <c r="I28" s="281"/>
      <c r="J28" s="281"/>
      <c r="K28" s="281"/>
      <c r="L28" s="383" t="s">
        <v>75</v>
      </c>
      <c r="M28" s="376"/>
      <c r="N28" s="376"/>
      <c r="P28" s="53"/>
    </row>
    <row r="29" spans="1:16" s="25" customFormat="1" ht="6" customHeight="1">
      <c r="A29" s="281"/>
      <c r="B29" s="281"/>
      <c r="C29" s="281"/>
      <c r="D29" s="281"/>
      <c r="E29" s="281"/>
      <c r="F29" s="281"/>
      <c r="G29" s="281"/>
      <c r="H29" s="281"/>
      <c r="I29" s="281"/>
      <c r="J29" s="281"/>
      <c r="K29" s="281"/>
      <c r="L29" s="384"/>
      <c r="M29" s="385"/>
      <c r="N29" s="385"/>
    </row>
    <row r="30" spans="1:16" ht="16.5" customHeight="1">
      <c r="A30" s="402" t="s">
        <v>12</v>
      </c>
      <c r="B30" s="387" t="s">
        <v>15</v>
      </c>
      <c r="C30" s="388"/>
      <c r="D30" s="389"/>
      <c r="E30" s="393" t="s">
        <v>76</v>
      </c>
      <c r="F30" s="393"/>
      <c r="G30" s="369"/>
      <c r="H30" s="370" t="s">
        <v>77</v>
      </c>
      <c r="I30" s="371"/>
      <c r="J30" s="371"/>
      <c r="K30" s="371"/>
      <c r="L30" s="385"/>
      <c r="M30" s="385"/>
      <c r="N30" s="385"/>
    </row>
    <row r="31" spans="1:16" ht="16.5" customHeight="1">
      <c r="A31" s="402"/>
      <c r="B31" s="390"/>
      <c r="C31" s="391"/>
      <c r="D31" s="392"/>
      <c r="E31" s="393"/>
      <c r="F31" s="393"/>
      <c r="G31" s="369"/>
      <c r="H31" s="375" t="s">
        <v>25</v>
      </c>
      <c r="I31" s="376"/>
      <c r="J31" s="376"/>
      <c r="K31" s="376"/>
      <c r="L31" s="386"/>
      <c r="M31" s="386"/>
      <c r="N31" s="386"/>
    </row>
    <row r="32" spans="1:16" ht="14.25" customHeight="1">
      <c r="A32" s="442"/>
      <c r="B32" s="377"/>
      <c r="C32" s="378"/>
      <c r="D32" s="379"/>
      <c r="E32" s="368"/>
      <c r="F32" s="368"/>
      <c r="G32" s="369"/>
      <c r="H32" s="370" t="s">
        <v>78</v>
      </c>
      <c r="I32" s="371"/>
      <c r="J32" s="371"/>
      <c r="K32" s="371"/>
      <c r="L32" s="372"/>
      <c r="M32" s="373"/>
      <c r="N32" s="373"/>
    </row>
    <row r="33" spans="1:14" ht="14.25" customHeight="1">
      <c r="A33" s="442"/>
      <c r="B33" s="380"/>
      <c r="C33" s="381"/>
      <c r="D33" s="382"/>
      <c r="E33" s="368"/>
      <c r="F33" s="368"/>
      <c r="G33" s="369"/>
      <c r="H33" s="375" t="s">
        <v>26</v>
      </c>
      <c r="I33" s="376"/>
      <c r="J33" s="376"/>
      <c r="K33" s="376"/>
      <c r="L33" s="374"/>
      <c r="M33" s="374"/>
      <c r="N33" s="374"/>
    </row>
    <row r="34" spans="1:14" ht="14.25" customHeight="1">
      <c r="A34" s="442"/>
      <c r="B34" s="377"/>
      <c r="C34" s="378"/>
      <c r="D34" s="379"/>
      <c r="E34" s="368"/>
      <c r="F34" s="368"/>
      <c r="G34" s="369"/>
      <c r="H34" s="370" t="s">
        <v>120</v>
      </c>
      <c r="I34" s="371"/>
      <c r="J34" s="371"/>
      <c r="K34" s="371"/>
      <c r="L34" s="372"/>
      <c r="M34" s="373"/>
      <c r="N34" s="373"/>
    </row>
    <row r="35" spans="1:14" ht="14.25" customHeight="1">
      <c r="A35" s="442"/>
      <c r="B35" s="380"/>
      <c r="C35" s="381"/>
      <c r="D35" s="382"/>
      <c r="E35" s="368"/>
      <c r="F35" s="368"/>
      <c r="G35" s="369"/>
      <c r="H35" s="375" t="s">
        <v>121</v>
      </c>
      <c r="I35" s="376"/>
      <c r="J35" s="376"/>
      <c r="K35" s="376"/>
      <c r="L35" s="374"/>
      <c r="M35" s="374"/>
      <c r="N35" s="374"/>
    </row>
    <row r="36" spans="1:14" ht="14.25" customHeight="1">
      <c r="A36" s="442"/>
      <c r="B36" s="377"/>
      <c r="C36" s="378"/>
      <c r="D36" s="379"/>
      <c r="E36" s="368"/>
      <c r="F36" s="368"/>
      <c r="G36" s="369"/>
      <c r="H36" s="370" t="s">
        <v>79</v>
      </c>
      <c r="I36" s="371"/>
      <c r="J36" s="371"/>
      <c r="K36" s="371"/>
      <c r="L36" s="394"/>
      <c r="M36" s="395"/>
      <c r="N36" s="395"/>
    </row>
    <row r="37" spans="1:14" ht="14.25" customHeight="1">
      <c r="A37" s="442"/>
      <c r="B37" s="380"/>
      <c r="C37" s="381"/>
      <c r="D37" s="382"/>
      <c r="E37" s="368"/>
      <c r="F37" s="368"/>
      <c r="G37" s="369"/>
      <c r="H37" s="375" t="s">
        <v>27</v>
      </c>
      <c r="I37" s="376"/>
      <c r="J37" s="376"/>
      <c r="K37" s="376"/>
      <c r="L37" s="396"/>
      <c r="M37" s="396"/>
      <c r="N37" s="396"/>
    </row>
    <row r="38" spans="1:14">
      <c r="A38" s="355"/>
      <c r="B38" s="281"/>
      <c r="C38" s="281"/>
      <c r="D38" s="281"/>
      <c r="E38" s="281"/>
      <c r="F38" s="281"/>
      <c r="G38" s="281"/>
      <c r="H38" s="281"/>
      <c r="I38" s="281"/>
      <c r="J38" s="281"/>
      <c r="K38" s="281"/>
      <c r="L38" s="281"/>
      <c r="M38" s="281"/>
      <c r="N38" s="281"/>
    </row>
  </sheetData>
  <dataConsolidate/>
  <mergeCells count="77">
    <mergeCell ref="A12:A13"/>
    <mergeCell ref="E10:E11"/>
    <mergeCell ref="A1:N1"/>
    <mergeCell ref="A6:B6"/>
    <mergeCell ref="A5:B5"/>
    <mergeCell ref="L12:L13"/>
    <mergeCell ref="D5:D6"/>
    <mergeCell ref="C5:C6"/>
    <mergeCell ref="F5:N6"/>
    <mergeCell ref="A7:C7"/>
    <mergeCell ref="F10:F11"/>
    <mergeCell ref="A10:A11"/>
    <mergeCell ref="J7:N8"/>
    <mergeCell ref="H12:H13"/>
    <mergeCell ref="I12:I13"/>
    <mergeCell ref="G10:G11"/>
    <mergeCell ref="A36:A37"/>
    <mergeCell ref="A32:A33"/>
    <mergeCell ref="A34:A35"/>
    <mergeCell ref="A22:F22"/>
    <mergeCell ref="B34:D35"/>
    <mergeCell ref="A28:K29"/>
    <mergeCell ref="H37:K37"/>
    <mergeCell ref="J12:J13"/>
    <mergeCell ref="K12:K13"/>
    <mergeCell ref="H10:H11"/>
    <mergeCell ref="N12:N13"/>
    <mergeCell ref="A8:C8"/>
    <mergeCell ref="A9:N9"/>
    <mergeCell ref="B10:D11"/>
    <mergeCell ref="J10:J11"/>
    <mergeCell ref="K10:K11"/>
    <mergeCell ref="L10:M10"/>
    <mergeCell ref="N10:N11"/>
    <mergeCell ref="L11:M11"/>
    <mergeCell ref="I10:I11"/>
    <mergeCell ref="D7:H8"/>
    <mergeCell ref="B12:D13"/>
    <mergeCell ref="F12:F13"/>
    <mergeCell ref="N14:N21"/>
    <mergeCell ref="B15:D15"/>
    <mergeCell ref="B16:D16"/>
    <mergeCell ref="B17:D17"/>
    <mergeCell ref="B18:D18"/>
    <mergeCell ref="B19:D19"/>
    <mergeCell ref="B20:D20"/>
    <mergeCell ref="B21:D21"/>
    <mergeCell ref="B14:D14"/>
    <mergeCell ref="L32:N33"/>
    <mergeCell ref="H33:K33"/>
    <mergeCell ref="I22:N22"/>
    <mergeCell ref="A23:N23"/>
    <mergeCell ref="B24:N24"/>
    <mergeCell ref="B25:K25"/>
    <mergeCell ref="L25:N25"/>
    <mergeCell ref="A30:A31"/>
    <mergeCell ref="H30:K30"/>
    <mergeCell ref="H31:K31"/>
    <mergeCell ref="B32:D33"/>
    <mergeCell ref="E32:G33"/>
    <mergeCell ref="H32:K32"/>
    <mergeCell ref="A38:N38"/>
    <mergeCell ref="A2:N2"/>
    <mergeCell ref="A3:N3"/>
    <mergeCell ref="A4:N4"/>
    <mergeCell ref="E34:G35"/>
    <mergeCell ref="H34:K34"/>
    <mergeCell ref="L34:N35"/>
    <mergeCell ref="H35:K35"/>
    <mergeCell ref="B36:D37"/>
    <mergeCell ref="E36:G37"/>
    <mergeCell ref="L28:N28"/>
    <mergeCell ref="L29:N31"/>
    <mergeCell ref="B30:D31"/>
    <mergeCell ref="E30:G31"/>
    <mergeCell ref="H36:K36"/>
    <mergeCell ref="L36:N37"/>
  </mergeCells>
  <phoneticPr fontId="12" type="noConversion"/>
  <dataValidations count="1">
    <dataValidation errorStyle="information" allowBlank="1" showInputMessage="1" showErrorMessage="1" error="Please note that the total amount in Assets Register is not consistent with the amount of Equipment in Cert of Completion. _x000a__x000a_Regarding the breakdown of the difference, please email to Quality Education Fund Secretariat. " sqref="A14:G22"/>
  </dataValidations>
  <pageMargins left="0.39370078740157483" right="0.39370078740157483" top="0.39370078740157483" bottom="0.39370078740157483" header="0.31496062992125984" footer="0.19685039370078741"/>
  <pageSetup paperSize="9" scale="85" orientation="landscape" r:id="rId1"/>
  <extLst>
    <ext xmlns:x14="http://schemas.microsoft.com/office/spreadsheetml/2009/9/main" uri="{78C0D931-6437-407d-A8EE-F0AAD7539E65}">
      <x14:conditionalFormattings>
        <x14:conditionalFormatting xmlns:xm="http://schemas.microsoft.com/office/excel/2006/main">
          <x14:cfRule type="cellIs" priority="2" operator="notEqual" id="{3B3A4E75-48A7-4F52-A742-CF04AE81E8E0}">
            <xm:f>'Cert of Completion'!$J$26</xm:f>
            <x14:dxf>
              <font>
                <color rgb="FFFF0000"/>
              </font>
              <fill>
                <patternFill patternType="none">
                  <bgColor auto="1"/>
                </patternFill>
              </fill>
            </x14:dxf>
          </x14:cfRule>
          <xm:sqref>G22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197</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Summary!B35</f>
        <v/>
      </c>
      <c r="D11" s="60" t="s">
        <v>185</v>
      </c>
      <c r="E11" s="65" t="str">
        <f>Summary!C35</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5:E25"/>
    <mergeCell ref="B18:E18"/>
    <mergeCell ref="B19:E19"/>
    <mergeCell ref="B24:C24"/>
    <mergeCell ref="B22:C23"/>
    <mergeCell ref="E22:E23"/>
    <mergeCell ref="A30:A32"/>
    <mergeCell ref="A2:E2"/>
    <mergeCell ref="A3:E3"/>
    <mergeCell ref="A4:E4"/>
    <mergeCell ref="A5:B5"/>
    <mergeCell ref="B15:E15"/>
    <mergeCell ref="B16:E16"/>
    <mergeCell ref="B17:E17"/>
    <mergeCell ref="A11:B11"/>
    <mergeCell ref="A13:B13"/>
    <mergeCell ref="A14:C14"/>
    <mergeCell ref="C7:E9"/>
    <mergeCell ref="A7:B9"/>
    <mergeCell ref="B30:E33"/>
    <mergeCell ref="B28:C28"/>
    <mergeCell ref="B29:E2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(1)'!A3:E3</f>
        <v>1st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(1)'!C5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(1)'!C7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(1)'!C11</f>
        <v/>
      </c>
      <c r="E13" s="143" t="s">
        <v>208</v>
      </c>
      <c r="F13" s="142" t="str">
        <f>+'Sec I i (1)'!E11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v>0</v>
      </c>
      <c r="G21" s="179"/>
      <c r="H21" s="224">
        <f>+F21+G21</f>
        <v>0</v>
      </c>
    </row>
    <row r="22" spans="1:8" ht="24" customHeight="1">
      <c r="A22" s="167" t="s">
        <v>218</v>
      </c>
      <c r="C22" s="168"/>
      <c r="D22" s="175">
        <v>0</v>
      </c>
      <c r="E22" s="170"/>
      <c r="F22" s="219">
        <v>0</v>
      </c>
      <c r="G22" s="179"/>
      <c r="H22" s="224">
        <f>+F22+G22</f>
        <v>0</v>
      </c>
    </row>
    <row r="23" spans="1:8" ht="24" customHeight="1">
      <c r="A23" s="167" t="s">
        <v>219</v>
      </c>
      <c r="C23" s="168"/>
      <c r="D23" s="175">
        <v>0</v>
      </c>
      <c r="E23" s="170"/>
      <c r="F23" s="219">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v>0</v>
      </c>
      <c r="G27" s="179"/>
      <c r="H27" s="224">
        <f t="shared" ref="H27:H32" si="0">+F27+G27</f>
        <v>0</v>
      </c>
    </row>
    <row r="28" spans="1:8" ht="24" customHeight="1">
      <c r="A28" s="167" t="s">
        <v>222</v>
      </c>
      <c r="C28" s="168"/>
      <c r="D28" s="175">
        <f>Summary!G22</f>
        <v>0</v>
      </c>
      <c r="E28" s="170"/>
      <c r="F28" s="219">
        <v>0</v>
      </c>
      <c r="G28" s="179"/>
      <c r="H28" s="224">
        <f t="shared" si="0"/>
        <v>0</v>
      </c>
    </row>
    <row r="29" spans="1:8" ht="24" customHeight="1">
      <c r="A29" s="167" t="s">
        <v>223</v>
      </c>
      <c r="C29" s="168"/>
      <c r="D29" s="175">
        <f>Summary!G23</f>
        <v>0</v>
      </c>
      <c r="E29" s="170"/>
      <c r="F29" s="219">
        <v>0</v>
      </c>
      <c r="G29" s="179"/>
      <c r="H29" s="224">
        <f t="shared" si="0"/>
        <v>0</v>
      </c>
    </row>
    <row r="30" spans="1:8" ht="24" customHeight="1">
      <c r="A30" s="167" t="s">
        <v>224</v>
      </c>
      <c r="B30" s="195"/>
      <c r="C30" s="168"/>
      <c r="D30" s="175">
        <f>Summary!G24</f>
        <v>0</v>
      </c>
      <c r="E30" s="170"/>
      <c r="F30" s="219">
        <v>0</v>
      </c>
      <c r="G30" s="179"/>
      <c r="H30" s="224">
        <f t="shared" si="0"/>
        <v>0</v>
      </c>
    </row>
    <row r="31" spans="1:8" ht="24" customHeight="1">
      <c r="A31" s="167" t="s">
        <v>225</v>
      </c>
      <c r="C31" s="168"/>
      <c r="D31" s="175">
        <f>Summary!G25</f>
        <v>0</v>
      </c>
      <c r="E31" s="170"/>
      <c r="F31" s="219">
        <v>0</v>
      </c>
      <c r="G31" s="179"/>
      <c r="H31" s="224">
        <f t="shared" si="0"/>
        <v>0</v>
      </c>
    </row>
    <row r="32" spans="1:8" s="166" customFormat="1" ht="40.5" customHeight="1">
      <c r="A32" s="272" t="s">
        <v>226</v>
      </c>
      <c r="B32" s="273"/>
      <c r="C32" s="274"/>
      <c r="D32" s="196">
        <f>Summary!G26</f>
        <v>0</v>
      </c>
      <c r="E32" s="197"/>
      <c r="F32" s="223">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Lit5p+YxXBPa6PJq+/4hdF1FckIfLfCNlKUlrrF/jeFvac4GjboKxuimTg7rWzeX9bFTVLbKaRlXo3WRgzrmXA==" saltValue="F0LY0KlnDAYJatTlxbcUaA==" spinCount="100000" sheet="1" formatCells="0" formatColumns="0" formatRows="0" insertColumns="0" insertRows="0" insertHyperlinks="0" deleteColumns="0" deleteRows="0" selectLockedCells="1" sort="0" autoFilter="0" pivotTables="0"/>
  <mergeCells count="14">
    <mergeCell ref="B44:H44"/>
    <mergeCell ref="B43:H43"/>
    <mergeCell ref="B42:H42"/>
    <mergeCell ref="B41:H41"/>
    <mergeCell ref="D9:H11"/>
    <mergeCell ref="A9:B11"/>
    <mergeCell ref="A2:H2"/>
    <mergeCell ref="A4:H4"/>
    <mergeCell ref="B40:H40"/>
    <mergeCell ref="A3:H3"/>
    <mergeCell ref="F16:H16"/>
    <mergeCell ref="F36:G36"/>
    <mergeCell ref="A32:C32"/>
    <mergeCell ref="F37:H37"/>
  </mergeCells>
  <phoneticPr fontId="4" type="noConversion"/>
  <pageMargins left="0.51181102362204722" right="0.51181102362204722" top="0.39370078740157483" bottom="0.39370078740157483" header="0.31496062992125984" footer="0.19685039370078741"/>
  <pageSetup paperSize="9" scale="9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198</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Summary!B36</f>
        <v/>
      </c>
      <c r="D11" s="60" t="s">
        <v>185</v>
      </c>
      <c r="E11" s="65" t="str">
        <f>Summary!C36</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(2)'!A3:E3</f>
        <v>2nd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(2)'!C5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(2)'!C7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(2)'!C11</f>
        <v/>
      </c>
      <c r="E13" s="143" t="s">
        <v>208</v>
      </c>
      <c r="F13" s="142" t="str">
        <f>+'Sec I i (2)'!E11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(1)'!H21</f>
        <v>0</v>
      </c>
      <c r="G21" s="179"/>
      <c r="H21" s="224">
        <f>+F21+G21</f>
        <v>0</v>
      </c>
    </row>
    <row r="22" spans="1:8" ht="24" customHeight="1">
      <c r="A22" s="167" t="s">
        <v>218</v>
      </c>
      <c r="C22" s="168"/>
      <c r="D22" s="175">
        <v>0</v>
      </c>
      <c r="E22" s="170"/>
      <c r="F22" s="219">
        <f>'Sec I ii (1)'!H22</f>
        <v>0</v>
      </c>
      <c r="G22" s="179"/>
      <c r="H22" s="224">
        <f>+F22+G22</f>
        <v>0</v>
      </c>
    </row>
    <row r="23" spans="1:8" ht="24" customHeight="1">
      <c r="A23" s="167" t="s">
        <v>219</v>
      </c>
      <c r="C23" s="168"/>
      <c r="D23" s="175">
        <v>0</v>
      </c>
      <c r="E23" s="170"/>
      <c r="F23" s="219">
        <f>'Sec I ii (1)'!H23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(1)'!H27</f>
        <v>0</v>
      </c>
      <c r="G27" s="179"/>
      <c r="H27" s="224">
        <f t="shared" ref="H27:H32" si="0">+F27+G27</f>
        <v>0</v>
      </c>
    </row>
    <row r="28" spans="1:8" ht="24" customHeight="1">
      <c r="A28" s="167" t="s">
        <v>222</v>
      </c>
      <c r="C28" s="168"/>
      <c r="D28" s="175">
        <f>Summary!G22</f>
        <v>0</v>
      </c>
      <c r="E28" s="170"/>
      <c r="F28" s="219">
        <f>'Sec I ii (1)'!H28</f>
        <v>0</v>
      </c>
      <c r="G28" s="179"/>
      <c r="H28" s="224">
        <f t="shared" si="0"/>
        <v>0</v>
      </c>
    </row>
    <row r="29" spans="1:8" ht="24" customHeight="1">
      <c r="A29" s="167" t="s">
        <v>223</v>
      </c>
      <c r="C29" s="168"/>
      <c r="D29" s="175">
        <f>Summary!G23</f>
        <v>0</v>
      </c>
      <c r="E29" s="170"/>
      <c r="F29" s="219">
        <f>'Sec I ii (1)'!H29</f>
        <v>0</v>
      </c>
      <c r="G29" s="179"/>
      <c r="H29" s="224">
        <f t="shared" si="0"/>
        <v>0</v>
      </c>
    </row>
    <row r="30" spans="1:8" ht="24" customHeight="1">
      <c r="A30" s="167" t="s">
        <v>224</v>
      </c>
      <c r="B30" s="195"/>
      <c r="C30" s="168"/>
      <c r="D30" s="175">
        <f>Summary!G24</f>
        <v>0</v>
      </c>
      <c r="E30" s="170"/>
      <c r="F30" s="219">
        <f>'Sec I ii (1)'!H30</f>
        <v>0</v>
      </c>
      <c r="G30" s="179"/>
      <c r="H30" s="224">
        <f t="shared" si="0"/>
        <v>0</v>
      </c>
    </row>
    <row r="31" spans="1:8" ht="24" customHeight="1">
      <c r="A31" s="167" t="s">
        <v>225</v>
      </c>
      <c r="C31" s="168"/>
      <c r="D31" s="175">
        <f>Summary!G25</f>
        <v>0</v>
      </c>
      <c r="E31" s="170"/>
      <c r="F31" s="219">
        <f>'Sec I ii (1)'!H31</f>
        <v>0</v>
      </c>
      <c r="G31" s="179"/>
      <c r="H31" s="224">
        <f t="shared" si="0"/>
        <v>0</v>
      </c>
    </row>
    <row r="32" spans="1:8" s="166" customFormat="1" ht="40.5" customHeight="1">
      <c r="A32" s="272" t="s">
        <v>226</v>
      </c>
      <c r="B32" s="273"/>
      <c r="C32" s="274"/>
      <c r="D32" s="196">
        <f>Summary!G26</f>
        <v>0</v>
      </c>
      <c r="E32" s="197"/>
      <c r="F32" s="223">
        <f>'Sec I ii (1)'!H32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i/T0dI9qu7wRxXfQHlVqsQo1pIttV29Rv49e5gFFidHJEiDtYhHZA6cClP0JSuGDk+s26oUauhDNXmqF5Qqhmw==" saltValue="5iKA5WAaSRNxzqmHbbpBtg=="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199</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Summary!B37</f>
        <v/>
      </c>
      <c r="D11" s="60" t="s">
        <v>185</v>
      </c>
      <c r="E11" s="65" t="str">
        <f>Summary!C37</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(3)'!A3:E3</f>
        <v>3rd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(3)'!C5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(3)'!C7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(3)'!C11</f>
        <v/>
      </c>
      <c r="E13" s="143" t="s">
        <v>208</v>
      </c>
      <c r="F13" s="142" t="str">
        <f>+'Sec I i (3)'!E11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(2)'!H21</f>
        <v>0</v>
      </c>
      <c r="G21" s="179"/>
      <c r="H21" s="224">
        <f>+F21+G21</f>
        <v>0</v>
      </c>
    </row>
    <row r="22" spans="1:8" ht="24" customHeight="1">
      <c r="A22" s="167" t="s">
        <v>218</v>
      </c>
      <c r="C22" s="168"/>
      <c r="D22" s="175">
        <v>0</v>
      </c>
      <c r="E22" s="170"/>
      <c r="F22" s="219">
        <f>'Sec I ii (2)'!H22</f>
        <v>0</v>
      </c>
      <c r="G22" s="179"/>
      <c r="H22" s="224">
        <f>+F22+G22</f>
        <v>0</v>
      </c>
    </row>
    <row r="23" spans="1:8" ht="24" customHeight="1">
      <c r="A23" s="167" t="s">
        <v>219</v>
      </c>
      <c r="C23" s="168"/>
      <c r="D23" s="175">
        <v>0</v>
      </c>
      <c r="E23" s="170"/>
      <c r="F23" s="219">
        <f>'Sec I ii (2)'!H23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(2)'!H27</f>
        <v>0</v>
      </c>
      <c r="G27" s="179"/>
      <c r="H27" s="224">
        <f t="shared" ref="H27:H32" si="0">+F27+G27</f>
        <v>0</v>
      </c>
    </row>
    <row r="28" spans="1:8" ht="24" customHeight="1">
      <c r="A28" s="167" t="s">
        <v>222</v>
      </c>
      <c r="C28" s="168"/>
      <c r="D28" s="175">
        <f>Summary!G22</f>
        <v>0</v>
      </c>
      <c r="E28" s="170"/>
      <c r="F28" s="219">
        <f>'Sec I ii (2)'!H28</f>
        <v>0</v>
      </c>
      <c r="G28" s="179"/>
      <c r="H28" s="224">
        <f t="shared" si="0"/>
        <v>0</v>
      </c>
    </row>
    <row r="29" spans="1:8" ht="24" customHeight="1">
      <c r="A29" s="167" t="s">
        <v>223</v>
      </c>
      <c r="C29" s="168"/>
      <c r="D29" s="175">
        <f>Summary!G23</f>
        <v>0</v>
      </c>
      <c r="E29" s="170"/>
      <c r="F29" s="219">
        <f>'Sec I ii (2)'!H29</f>
        <v>0</v>
      </c>
      <c r="G29" s="179"/>
      <c r="H29" s="224">
        <f t="shared" si="0"/>
        <v>0</v>
      </c>
    </row>
    <row r="30" spans="1:8" ht="24" customHeight="1">
      <c r="A30" s="167" t="s">
        <v>224</v>
      </c>
      <c r="B30" s="195"/>
      <c r="C30" s="168"/>
      <c r="D30" s="175">
        <f>Summary!G24</f>
        <v>0</v>
      </c>
      <c r="E30" s="170"/>
      <c r="F30" s="219">
        <f>'Sec I ii (2)'!H30</f>
        <v>0</v>
      </c>
      <c r="G30" s="179"/>
      <c r="H30" s="224">
        <f t="shared" si="0"/>
        <v>0</v>
      </c>
    </row>
    <row r="31" spans="1:8" ht="24" customHeight="1">
      <c r="A31" s="167" t="s">
        <v>225</v>
      </c>
      <c r="C31" s="168"/>
      <c r="D31" s="175">
        <f>Summary!G25</f>
        <v>0</v>
      </c>
      <c r="E31" s="170"/>
      <c r="F31" s="219">
        <f>'Sec I ii (2)'!H31</f>
        <v>0</v>
      </c>
      <c r="G31" s="179"/>
      <c r="H31" s="224">
        <f t="shared" si="0"/>
        <v>0</v>
      </c>
    </row>
    <row r="32" spans="1:8" s="166" customFormat="1" ht="40.5" customHeight="1">
      <c r="A32" s="272" t="s">
        <v>226</v>
      </c>
      <c r="B32" s="273"/>
      <c r="C32" s="274"/>
      <c r="D32" s="196">
        <f>Summary!G26</f>
        <v>0</v>
      </c>
      <c r="E32" s="197"/>
      <c r="F32" s="223">
        <f>'Sec I ii (2)'!H32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EcugrhPgkR+f42vAT7bWyWI5ZCriDF+kVGfKZs2aZGnkTVQkrRueLLqL1Il7Vpgzxkh3taHpETPu41wciRruXQ==" saltValue="vzYWJiOF24jdDbK+wwCizw=="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E33"/>
  <sheetViews>
    <sheetView zoomScaleNormal="100" workbookViewId="0">
      <selection activeCell="B22" sqref="B22:C23"/>
    </sheetView>
  </sheetViews>
  <sheetFormatPr defaultColWidth="8.90625" defaultRowHeight="15.5"/>
  <cols>
    <col min="1" max="1" width="5.453125" style="18" customWidth="1"/>
    <col min="2" max="2" width="15.26953125" style="18" customWidth="1"/>
    <col min="3" max="3" width="28.08984375" style="18" customWidth="1"/>
    <col min="4" max="4" width="4.36328125" style="18" customWidth="1"/>
    <col min="5" max="5" width="38.7265625" style="18" customWidth="1"/>
    <col min="6" max="16384" width="8.90625" style="18"/>
  </cols>
  <sheetData>
    <row r="1" spans="1:5" ht="20.25" customHeight="1">
      <c r="E1" s="62" t="s">
        <v>186</v>
      </c>
    </row>
    <row r="2" spans="1:5" ht="20.25" customHeight="1">
      <c r="A2" s="245" t="s">
        <v>182</v>
      </c>
      <c r="B2" s="245"/>
      <c r="C2" s="245"/>
      <c r="D2" s="245"/>
      <c r="E2" s="245"/>
    </row>
    <row r="3" spans="1:5" ht="20.25" customHeight="1">
      <c r="A3" s="245" t="s">
        <v>200</v>
      </c>
      <c r="B3" s="245"/>
      <c r="C3" s="245"/>
      <c r="D3" s="245"/>
      <c r="E3" s="245"/>
    </row>
    <row r="4" spans="1:5">
      <c r="A4" s="245"/>
      <c r="B4" s="245"/>
      <c r="C4" s="245"/>
      <c r="D4" s="245"/>
      <c r="E4" s="245"/>
    </row>
    <row r="5" spans="1:5" s="52" customFormat="1" ht="20.25" customHeight="1">
      <c r="A5" s="246" t="s">
        <v>147</v>
      </c>
      <c r="B5" s="246"/>
      <c r="C5" s="63">
        <f>Summary!D7</f>
        <v>0</v>
      </c>
      <c r="D5" s="64"/>
      <c r="E5" s="64"/>
    </row>
    <row r="6" spans="1:5" s="52" customFormat="1" ht="12.75" customHeight="1">
      <c r="A6" s="64"/>
      <c r="B6" s="64"/>
      <c r="C6" s="64"/>
      <c r="D6" s="64"/>
      <c r="E6" s="64"/>
    </row>
    <row r="7" spans="1:5" s="52" customFormat="1" ht="20.25" customHeight="1">
      <c r="A7" s="253" t="s">
        <v>50</v>
      </c>
      <c r="B7" s="253"/>
      <c r="C7" s="251">
        <f>Summary!D9</f>
        <v>0</v>
      </c>
      <c r="D7" s="251"/>
      <c r="E7" s="251"/>
    </row>
    <row r="8" spans="1:5" s="52" customFormat="1" ht="20.25" customHeight="1">
      <c r="A8" s="253"/>
      <c r="B8" s="253"/>
      <c r="C8" s="251"/>
      <c r="D8" s="251"/>
      <c r="E8" s="251"/>
    </row>
    <row r="9" spans="1:5" s="52" customFormat="1" ht="20.25" customHeight="1">
      <c r="A9" s="253"/>
      <c r="B9" s="253"/>
      <c r="C9" s="252"/>
      <c r="D9" s="252"/>
      <c r="E9" s="252"/>
    </row>
    <row r="10" spans="1:5" s="52" customFormat="1" ht="11.25" customHeight="1">
      <c r="A10" s="64"/>
      <c r="B10" s="64"/>
      <c r="C10" s="64"/>
      <c r="D10" s="64"/>
      <c r="E10" s="64"/>
    </row>
    <row r="11" spans="1:5" s="52" customFormat="1" ht="20.25" customHeight="1">
      <c r="A11" s="246" t="s">
        <v>183</v>
      </c>
      <c r="B11" s="246"/>
      <c r="C11" s="65" t="str">
        <f>Summary!B38</f>
        <v/>
      </c>
      <c r="D11" s="60" t="s">
        <v>185</v>
      </c>
      <c r="E11" s="65" t="str">
        <f>Summary!C38</f>
        <v/>
      </c>
    </row>
    <row r="12" spans="1:5" ht="17.25" customHeight="1" thickBot="1">
      <c r="A12" s="66"/>
      <c r="B12" s="66"/>
      <c r="C12" s="67" t="s">
        <v>184</v>
      </c>
      <c r="D12" s="68"/>
      <c r="E12" s="67" t="s">
        <v>184</v>
      </c>
    </row>
    <row r="13" spans="1:5" ht="28.5" customHeight="1">
      <c r="A13" s="248" t="s">
        <v>187</v>
      </c>
      <c r="B13" s="248"/>
      <c r="C13" s="69"/>
      <c r="D13" s="69"/>
      <c r="E13" s="69"/>
    </row>
    <row r="14" spans="1:5" ht="26.25" customHeight="1">
      <c r="A14" s="249" t="s">
        <v>188</v>
      </c>
      <c r="B14" s="249"/>
      <c r="C14" s="250"/>
      <c r="D14" s="69"/>
      <c r="E14" s="69"/>
    </row>
    <row r="15" spans="1:5" ht="54" customHeight="1">
      <c r="A15" s="70" t="s">
        <v>7</v>
      </c>
      <c r="B15" s="247" t="s">
        <v>248</v>
      </c>
      <c r="C15" s="247"/>
      <c r="D15" s="247"/>
      <c r="E15" s="247"/>
    </row>
    <row r="16" spans="1:5" ht="49.5" customHeight="1">
      <c r="A16" s="70" t="s">
        <v>8</v>
      </c>
      <c r="B16" s="247" t="s">
        <v>189</v>
      </c>
      <c r="C16" s="247"/>
      <c r="D16" s="247"/>
      <c r="E16" s="247"/>
    </row>
    <row r="17" spans="1:5" ht="33" customHeight="1">
      <c r="A17" s="70" t="s">
        <v>9</v>
      </c>
      <c r="B17" s="247" t="s">
        <v>190</v>
      </c>
      <c r="C17" s="247"/>
      <c r="D17" s="247"/>
      <c r="E17" s="247"/>
    </row>
    <row r="18" spans="1:5" ht="45.75" customHeight="1">
      <c r="A18" s="70" t="s">
        <v>10</v>
      </c>
      <c r="B18" s="247" t="s">
        <v>249</v>
      </c>
      <c r="C18" s="247"/>
      <c r="D18" s="247"/>
      <c r="E18" s="247"/>
    </row>
    <row r="19" spans="1:5" ht="72.75" customHeight="1">
      <c r="A19" s="70" t="s">
        <v>11</v>
      </c>
      <c r="B19" s="247" t="s">
        <v>244</v>
      </c>
      <c r="C19" s="247"/>
      <c r="D19" s="247"/>
      <c r="E19" s="247"/>
    </row>
    <row r="20" spans="1:5">
      <c r="A20" s="71"/>
      <c r="B20" s="51"/>
      <c r="C20" s="51"/>
      <c r="D20" s="51"/>
      <c r="E20" s="51"/>
    </row>
    <row r="21" spans="1:5">
      <c r="A21" s="71"/>
      <c r="B21" s="71"/>
      <c r="C21" s="71"/>
      <c r="D21" s="71"/>
      <c r="E21" s="71"/>
    </row>
    <row r="22" spans="1:5">
      <c r="A22" s="71"/>
      <c r="B22" s="259"/>
      <c r="C22" s="260"/>
      <c r="D22" s="71"/>
      <c r="E22" s="262"/>
    </row>
    <row r="23" spans="1:5" s="52" customFormat="1" ht="24.75" customHeight="1">
      <c r="A23" s="64"/>
      <c r="B23" s="261"/>
      <c r="C23" s="261"/>
      <c r="D23" s="64"/>
      <c r="E23" s="263"/>
    </row>
    <row r="24" spans="1:5" ht="29.25" customHeight="1">
      <c r="A24" s="71"/>
      <c r="B24" s="258" t="s">
        <v>191</v>
      </c>
      <c r="C24" s="258"/>
      <c r="D24" s="71"/>
      <c r="E24" s="61" t="s">
        <v>192</v>
      </c>
    </row>
    <row r="25" spans="1:5">
      <c r="A25" s="71"/>
      <c r="B25" s="257" t="s">
        <v>250</v>
      </c>
      <c r="C25" s="257"/>
      <c r="D25" s="257"/>
      <c r="E25" s="257"/>
    </row>
    <row r="26" spans="1:5" s="52" customFormat="1" ht="24.75" customHeight="1">
      <c r="A26" s="64"/>
      <c r="B26" s="72"/>
      <c r="D26" s="73" t="s">
        <v>196</v>
      </c>
      <c r="E26" s="74"/>
    </row>
    <row r="27" spans="1:5" ht="22.5" customHeight="1">
      <c r="A27" s="71"/>
      <c r="B27" s="72"/>
      <c r="C27" s="75"/>
      <c r="D27" s="71"/>
      <c r="E27" s="76" t="s">
        <v>184</v>
      </c>
    </row>
    <row r="28" spans="1:5" ht="25.5" customHeight="1">
      <c r="A28" s="50" t="s">
        <v>0</v>
      </c>
      <c r="B28" s="255" t="s">
        <v>193</v>
      </c>
      <c r="C28" s="255"/>
      <c r="D28" s="50"/>
      <c r="E28" s="50"/>
    </row>
    <row r="29" spans="1:5" ht="70.900000000000006" customHeight="1">
      <c r="A29" s="50" t="s">
        <v>1</v>
      </c>
      <c r="B29" s="256" t="s">
        <v>194</v>
      </c>
      <c r="C29" s="256"/>
      <c r="D29" s="256"/>
      <c r="E29" s="256"/>
    </row>
    <row r="30" spans="1:5" ht="16.149999999999999" customHeight="1">
      <c r="A30" s="244" t="s">
        <v>116</v>
      </c>
      <c r="B30" s="254" t="s">
        <v>195</v>
      </c>
      <c r="C30" s="254"/>
      <c r="D30" s="254"/>
      <c r="E30" s="254"/>
    </row>
    <row r="31" spans="1:5" ht="16.149999999999999" customHeight="1">
      <c r="A31" s="244"/>
      <c r="B31" s="254"/>
      <c r="C31" s="254"/>
      <c r="D31" s="254"/>
      <c r="E31" s="254"/>
    </row>
    <row r="32" spans="1:5" ht="16.149999999999999" customHeight="1">
      <c r="A32" s="244"/>
      <c r="B32" s="254"/>
      <c r="C32" s="254"/>
      <c r="D32" s="254"/>
      <c r="E32" s="254"/>
    </row>
    <row r="33" spans="2:5">
      <c r="B33" s="254"/>
      <c r="C33" s="254"/>
      <c r="D33" s="254"/>
      <c r="E33" s="254"/>
    </row>
  </sheetData>
  <mergeCells count="22">
    <mergeCell ref="B28:C28"/>
    <mergeCell ref="B29:E29"/>
    <mergeCell ref="A30:A32"/>
    <mergeCell ref="B30:E33"/>
    <mergeCell ref="B24:C24"/>
    <mergeCell ref="B25:E25"/>
    <mergeCell ref="A11:B11"/>
    <mergeCell ref="A13:B13"/>
    <mergeCell ref="A14:C14"/>
    <mergeCell ref="B15:E15"/>
    <mergeCell ref="B16:E16"/>
    <mergeCell ref="B17:E17"/>
    <mergeCell ref="B18:E18"/>
    <mergeCell ref="B19:E19"/>
    <mergeCell ref="B22:C23"/>
    <mergeCell ref="E22:E23"/>
    <mergeCell ref="A2:E2"/>
    <mergeCell ref="A3:E3"/>
    <mergeCell ref="A4:E4"/>
    <mergeCell ref="A5:B5"/>
    <mergeCell ref="A7:B9"/>
    <mergeCell ref="C7:E9"/>
  </mergeCells>
  <phoneticPr fontId="12" type="noConversion"/>
  <pageMargins left="0.74803149606299213" right="0.74803149606299213" top="0.78740157480314965" bottom="0.78740157480314965" header="0.51181102362204722" footer="0.39370078740157483"/>
  <pageSetup paperSize="9" scale="8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44"/>
  <sheetViews>
    <sheetView zoomScaleNormal="100" zoomScaleSheetLayoutView="100" workbookViewId="0">
      <selection activeCell="G21" sqref="G21"/>
    </sheetView>
  </sheetViews>
  <sheetFormatPr defaultColWidth="9" defaultRowHeight="15.5"/>
  <cols>
    <col min="1" max="1" width="3.36328125" style="122" customWidth="1"/>
    <col min="2" max="2" width="18.6328125" style="123" customWidth="1"/>
    <col min="3" max="3" width="1.6328125" style="123" customWidth="1"/>
    <col min="4" max="4" width="20.08984375" style="124" customWidth="1"/>
    <col min="5" max="5" width="3.453125" style="123" customWidth="1"/>
    <col min="6" max="8" width="14.26953125" style="124" customWidth="1"/>
    <col min="9" max="16384" width="9" style="126"/>
  </cols>
  <sheetData>
    <row r="1" spans="1:8" ht="20.25" customHeight="1">
      <c r="H1" s="125" t="s">
        <v>186</v>
      </c>
    </row>
    <row r="2" spans="1:8" ht="20.25" customHeight="1">
      <c r="A2" s="264" t="s">
        <v>13</v>
      </c>
      <c r="B2" s="264"/>
      <c r="C2" s="264"/>
      <c r="D2" s="264"/>
      <c r="E2" s="264"/>
      <c r="F2" s="264"/>
      <c r="G2" s="264"/>
      <c r="H2" s="264"/>
    </row>
    <row r="3" spans="1:8" ht="20.25" customHeight="1">
      <c r="A3" s="265" t="str">
        <f>+'Sec I i (4)'!A3:E3</f>
        <v>4th Interim Financial Report</v>
      </c>
      <c r="B3" s="265"/>
      <c r="C3" s="265"/>
      <c r="D3" s="265"/>
      <c r="E3" s="265"/>
      <c r="F3" s="265"/>
      <c r="G3" s="265"/>
      <c r="H3" s="265"/>
    </row>
    <row r="4" spans="1:8" ht="11.25" customHeight="1">
      <c r="A4" s="265"/>
      <c r="B4" s="265"/>
      <c r="C4" s="265"/>
      <c r="D4" s="265"/>
      <c r="E4" s="265"/>
      <c r="F4" s="265"/>
      <c r="G4" s="265"/>
      <c r="H4" s="265"/>
    </row>
    <row r="5" spans="1:8" hidden="1">
      <c r="A5" s="127"/>
      <c r="B5" s="128"/>
      <c r="C5" s="128"/>
      <c r="D5" s="129"/>
      <c r="E5" s="128"/>
      <c r="F5" s="129"/>
      <c r="G5" s="129"/>
      <c r="H5" s="129"/>
    </row>
    <row r="6" spans="1:8" ht="11.25" customHeight="1">
      <c r="A6" s="130"/>
      <c r="B6" s="131"/>
      <c r="C6" s="128"/>
      <c r="D6" s="129"/>
      <c r="E6" s="128"/>
      <c r="F6" s="129"/>
      <c r="G6" s="129"/>
      <c r="H6" s="129"/>
    </row>
    <row r="7" spans="1:8" s="137" customFormat="1" ht="20.25" customHeight="1">
      <c r="A7" s="132" t="s">
        <v>205</v>
      </c>
      <c r="B7" s="132"/>
      <c r="C7" s="133"/>
      <c r="D7" s="134">
        <f>+'Sec I i (4)'!C5</f>
        <v>0</v>
      </c>
      <c r="E7" s="135"/>
      <c r="F7" s="136"/>
      <c r="G7" s="136"/>
      <c r="H7" s="136"/>
    </row>
    <row r="8" spans="1:8" s="137" customFormat="1" ht="11.25" customHeight="1">
      <c r="A8" s="132"/>
      <c r="B8" s="132"/>
      <c r="C8" s="135"/>
      <c r="D8" s="136"/>
      <c r="E8" s="135"/>
      <c r="F8" s="136"/>
      <c r="G8" s="136"/>
      <c r="H8" s="136"/>
    </row>
    <row r="9" spans="1:8" s="137" customFormat="1" ht="20.25" customHeight="1">
      <c r="A9" s="279" t="s">
        <v>206</v>
      </c>
      <c r="B9" s="279"/>
      <c r="C9" s="138"/>
      <c r="D9" s="278">
        <f>+'Sec I i (4)'!C7</f>
        <v>0</v>
      </c>
      <c r="E9" s="278"/>
      <c r="F9" s="278"/>
      <c r="G9" s="278"/>
      <c r="H9" s="278"/>
    </row>
    <row r="10" spans="1:8" s="137" customFormat="1" ht="20.25" customHeight="1">
      <c r="A10" s="279"/>
      <c r="B10" s="279"/>
      <c r="C10" s="138"/>
      <c r="D10" s="278"/>
      <c r="E10" s="278"/>
      <c r="F10" s="278"/>
      <c r="G10" s="278"/>
      <c r="H10" s="278"/>
    </row>
    <row r="11" spans="1:8" s="137" customFormat="1" ht="20.25" customHeight="1">
      <c r="A11" s="279"/>
      <c r="B11" s="279"/>
      <c r="C11" s="138"/>
      <c r="D11" s="278"/>
      <c r="E11" s="278"/>
      <c r="F11" s="278"/>
      <c r="G11" s="278"/>
      <c r="H11" s="278"/>
    </row>
    <row r="12" spans="1:8" s="137" customFormat="1" ht="11.25" customHeight="1">
      <c r="A12" s="132"/>
      <c r="B12" s="132"/>
      <c r="C12" s="139"/>
      <c r="D12" s="140"/>
      <c r="E12" s="141"/>
      <c r="F12" s="140"/>
      <c r="G12" s="136"/>
      <c r="H12" s="136"/>
    </row>
    <row r="13" spans="1:8" s="137" customFormat="1" ht="20.25" customHeight="1">
      <c r="A13" s="132" t="s">
        <v>207</v>
      </c>
      <c r="B13" s="132"/>
      <c r="C13" s="139"/>
      <c r="D13" s="142" t="str">
        <f>+'Sec I i (4)'!C11</f>
        <v/>
      </c>
      <c r="E13" s="143" t="s">
        <v>208</v>
      </c>
      <c r="F13" s="142" t="str">
        <f>+'Sec I i (4)'!E11</f>
        <v/>
      </c>
      <c r="G13" s="136"/>
      <c r="H13" s="136"/>
    </row>
    <row r="14" spans="1:8" s="123" customFormat="1" ht="12" customHeight="1">
      <c r="A14" s="144"/>
      <c r="B14" s="144"/>
      <c r="C14" s="144"/>
      <c r="D14" s="145"/>
      <c r="E14" s="144"/>
      <c r="F14" s="145"/>
      <c r="G14" s="145"/>
      <c r="H14" s="145"/>
    </row>
    <row r="15" spans="1:8" ht="8.25" customHeight="1" thickBot="1">
      <c r="A15" s="144"/>
      <c r="B15" s="144"/>
      <c r="C15" s="144"/>
      <c r="D15" s="145"/>
      <c r="E15" s="144"/>
      <c r="F15" s="145"/>
      <c r="G15" s="145"/>
      <c r="H15" s="145"/>
    </row>
    <row r="16" spans="1:8" s="150" customFormat="1" ht="28.5" customHeight="1" thickBot="1">
      <c r="A16" s="146" t="s">
        <v>209</v>
      </c>
      <c r="B16" s="147"/>
      <c r="C16" s="147"/>
      <c r="D16" s="148" t="s">
        <v>211</v>
      </c>
      <c r="E16" s="149"/>
      <c r="F16" s="267" t="s">
        <v>212</v>
      </c>
      <c r="G16" s="268"/>
      <c r="H16" s="269"/>
    </row>
    <row r="17" spans="1:8" ht="33.65" customHeight="1">
      <c r="A17" s="151" t="s">
        <v>210</v>
      </c>
      <c r="B17" s="152"/>
      <c r="C17" s="153"/>
      <c r="D17" s="154"/>
      <c r="E17" s="155"/>
      <c r="F17" s="156" t="s">
        <v>213</v>
      </c>
      <c r="G17" s="157" t="s">
        <v>214</v>
      </c>
      <c r="H17" s="158" t="s">
        <v>215</v>
      </c>
    </row>
    <row r="18" spans="1:8" s="166" customFormat="1" ht="15.75" customHeight="1">
      <c r="A18" s="159"/>
      <c r="B18" s="160"/>
      <c r="C18" s="161"/>
      <c r="D18" s="162"/>
      <c r="E18" s="163"/>
      <c r="F18" s="164" t="s">
        <v>83</v>
      </c>
      <c r="G18" s="164" t="s">
        <v>84</v>
      </c>
      <c r="H18" s="165" t="s">
        <v>85</v>
      </c>
    </row>
    <row r="19" spans="1:8" ht="15.75" customHeight="1">
      <c r="A19" s="167"/>
      <c r="C19" s="168"/>
      <c r="D19" s="169" t="s">
        <v>82</v>
      </c>
      <c r="E19" s="170"/>
      <c r="F19" s="171" t="s">
        <v>82</v>
      </c>
      <c r="G19" s="172" t="s">
        <v>82</v>
      </c>
      <c r="H19" s="173" t="s">
        <v>82</v>
      </c>
    </row>
    <row r="20" spans="1:8" ht="24" customHeight="1">
      <c r="A20" s="174" t="s">
        <v>216</v>
      </c>
      <c r="C20" s="168"/>
      <c r="D20" s="175"/>
      <c r="E20" s="170"/>
      <c r="F20" s="176"/>
      <c r="G20" s="177"/>
      <c r="H20" s="178"/>
    </row>
    <row r="21" spans="1:8" ht="24" customHeight="1">
      <c r="A21" s="167" t="s">
        <v>217</v>
      </c>
      <c r="C21" s="168"/>
      <c r="D21" s="175">
        <f>Summary!G28</f>
        <v>0</v>
      </c>
      <c r="E21" s="170"/>
      <c r="F21" s="219">
        <f>'Sec I ii (3)'!H21</f>
        <v>0</v>
      </c>
      <c r="G21" s="179"/>
      <c r="H21" s="224">
        <f>+F21+G21</f>
        <v>0</v>
      </c>
    </row>
    <row r="22" spans="1:8" ht="24" customHeight="1">
      <c r="A22" s="167" t="s">
        <v>218</v>
      </c>
      <c r="C22" s="168"/>
      <c r="D22" s="175">
        <v>0</v>
      </c>
      <c r="E22" s="170"/>
      <c r="F22" s="219">
        <f>'Sec I ii (3)'!H22</f>
        <v>0</v>
      </c>
      <c r="G22" s="179"/>
      <c r="H22" s="224">
        <f>+F22+G22</f>
        <v>0</v>
      </c>
    </row>
    <row r="23" spans="1:8" ht="24" customHeight="1">
      <c r="A23" s="167" t="s">
        <v>219</v>
      </c>
      <c r="C23" s="168"/>
      <c r="D23" s="175">
        <v>0</v>
      </c>
      <c r="E23" s="170"/>
      <c r="F23" s="219">
        <f>'Sec I ii (3)'!H23</f>
        <v>0</v>
      </c>
      <c r="G23" s="179"/>
      <c r="H23" s="224">
        <f>+F23+G23</f>
        <v>0</v>
      </c>
    </row>
    <row r="24" spans="1:8" ht="24" customHeight="1" thickBot="1">
      <c r="A24" s="174" t="s">
        <v>220</v>
      </c>
      <c r="B24" s="180"/>
      <c r="C24" s="181"/>
      <c r="D24" s="182">
        <f>SUM(D21:D23)</f>
        <v>0</v>
      </c>
      <c r="E24" s="170"/>
      <c r="F24" s="220">
        <f>SUM(F21:F23)</f>
        <v>0</v>
      </c>
      <c r="G24" s="184">
        <f>SUM(G21:G23)</f>
        <v>0</v>
      </c>
      <c r="H24" s="225">
        <f>SUM(H21:H23)</f>
        <v>0</v>
      </c>
    </row>
    <row r="25" spans="1:8" ht="24" customHeight="1" thickTop="1">
      <c r="A25" s="185"/>
      <c r="B25" s="186"/>
      <c r="C25" s="186"/>
      <c r="D25" s="187"/>
      <c r="E25" s="188"/>
      <c r="F25" s="221"/>
      <c r="G25" s="189"/>
      <c r="H25" s="226"/>
    </row>
    <row r="26" spans="1:8" ht="24" customHeight="1">
      <c r="A26" s="190" t="s">
        <v>233</v>
      </c>
      <c r="C26" s="191"/>
      <c r="D26" s="192"/>
      <c r="E26" s="193"/>
      <c r="F26" s="222"/>
      <c r="G26" s="194"/>
      <c r="H26" s="227"/>
    </row>
    <row r="27" spans="1:8" ht="24" customHeight="1">
      <c r="A27" s="167" t="s">
        <v>221</v>
      </c>
      <c r="C27" s="168"/>
      <c r="D27" s="175">
        <f>Summary!G21</f>
        <v>0</v>
      </c>
      <c r="E27" s="170"/>
      <c r="F27" s="219">
        <f>'Sec I ii (3)'!H27</f>
        <v>0</v>
      </c>
      <c r="G27" s="179"/>
      <c r="H27" s="224">
        <f t="shared" ref="H27:H32" si="0">+F27+G27</f>
        <v>0</v>
      </c>
    </row>
    <row r="28" spans="1:8" ht="24" customHeight="1">
      <c r="A28" s="167" t="s">
        <v>222</v>
      </c>
      <c r="C28" s="168"/>
      <c r="D28" s="175">
        <f>Summary!G22</f>
        <v>0</v>
      </c>
      <c r="E28" s="170"/>
      <c r="F28" s="219">
        <f>'Sec I ii (3)'!H28</f>
        <v>0</v>
      </c>
      <c r="G28" s="179"/>
      <c r="H28" s="224">
        <f t="shared" si="0"/>
        <v>0</v>
      </c>
    </row>
    <row r="29" spans="1:8" ht="24" customHeight="1">
      <c r="A29" s="167" t="s">
        <v>223</v>
      </c>
      <c r="C29" s="168"/>
      <c r="D29" s="175">
        <f>Summary!G23</f>
        <v>0</v>
      </c>
      <c r="E29" s="170"/>
      <c r="F29" s="219">
        <f>'Sec I ii (3)'!H29</f>
        <v>0</v>
      </c>
      <c r="G29" s="179"/>
      <c r="H29" s="224">
        <f t="shared" si="0"/>
        <v>0</v>
      </c>
    </row>
    <row r="30" spans="1:8" ht="24" customHeight="1">
      <c r="A30" s="167" t="s">
        <v>224</v>
      </c>
      <c r="B30" s="195"/>
      <c r="C30" s="168"/>
      <c r="D30" s="175">
        <f>Summary!G24</f>
        <v>0</v>
      </c>
      <c r="E30" s="170"/>
      <c r="F30" s="219">
        <f>'Sec I ii (3)'!H30</f>
        <v>0</v>
      </c>
      <c r="G30" s="179"/>
      <c r="H30" s="224">
        <f t="shared" si="0"/>
        <v>0</v>
      </c>
    </row>
    <row r="31" spans="1:8" ht="24" customHeight="1">
      <c r="A31" s="167" t="s">
        <v>225</v>
      </c>
      <c r="C31" s="168"/>
      <c r="D31" s="175">
        <f>Summary!G25</f>
        <v>0</v>
      </c>
      <c r="E31" s="170"/>
      <c r="F31" s="219">
        <f>'Sec I ii (3)'!H31</f>
        <v>0</v>
      </c>
      <c r="G31" s="179"/>
      <c r="H31" s="224">
        <f t="shared" si="0"/>
        <v>0</v>
      </c>
    </row>
    <row r="32" spans="1:8" s="166" customFormat="1" ht="40.5" customHeight="1">
      <c r="A32" s="272" t="s">
        <v>226</v>
      </c>
      <c r="B32" s="273"/>
      <c r="C32" s="274"/>
      <c r="D32" s="196">
        <f>Summary!G26</f>
        <v>0</v>
      </c>
      <c r="E32" s="197"/>
      <c r="F32" s="223">
        <f>'Sec I ii (3)'!H32</f>
        <v>0</v>
      </c>
      <c r="G32" s="198"/>
      <c r="H32" s="228">
        <f t="shared" si="0"/>
        <v>0</v>
      </c>
    </row>
    <row r="33" spans="1:9" ht="24" customHeight="1" thickBot="1">
      <c r="A33" s="199" t="s">
        <v>227</v>
      </c>
      <c r="C33" s="181"/>
      <c r="D33" s="182">
        <f>SUM(D27:D32)</f>
        <v>0</v>
      </c>
      <c r="E33" s="170"/>
      <c r="F33" s="220">
        <f>SUM(F27:F32)</f>
        <v>0</v>
      </c>
      <c r="G33" s="183">
        <f>SUM(G27:G32)</f>
        <v>0</v>
      </c>
      <c r="H33" s="225">
        <f>SUM(H27:H32)</f>
        <v>0</v>
      </c>
    </row>
    <row r="34" spans="1:9" ht="24" customHeight="1" thickTop="1">
      <c r="A34" s="185"/>
      <c r="B34" s="186"/>
      <c r="C34" s="186"/>
      <c r="D34" s="200"/>
      <c r="E34" s="201"/>
      <c r="F34" s="200"/>
      <c r="G34" s="200"/>
      <c r="H34" s="202"/>
    </row>
    <row r="35" spans="1:9" ht="24" customHeight="1">
      <c r="A35" s="203"/>
      <c r="B35" s="204"/>
      <c r="C35" s="204"/>
      <c r="H35" s="205"/>
    </row>
    <row r="36" spans="1:9" ht="24" customHeight="1" thickBot="1">
      <c r="A36" s="206" t="s">
        <v>228</v>
      </c>
      <c r="D36" s="207"/>
      <c r="E36" s="208"/>
      <c r="F36" s="270" t="s">
        <v>234</v>
      </c>
      <c r="G36" s="271"/>
      <c r="H36" s="209">
        <f>+H24-H33</f>
        <v>0</v>
      </c>
    </row>
    <row r="37" spans="1:9" ht="27" customHeight="1" thickTop="1">
      <c r="A37" s="203"/>
      <c r="D37" s="210"/>
      <c r="E37" s="211"/>
      <c r="F37" s="275"/>
      <c r="G37" s="275"/>
      <c r="H37" s="276"/>
    </row>
    <row r="38" spans="1:9" ht="9.65" customHeight="1" thickBot="1">
      <c r="A38" s="212"/>
      <c r="B38" s="213"/>
      <c r="C38" s="213"/>
      <c r="D38" s="214"/>
      <c r="E38" s="215"/>
      <c r="F38" s="214"/>
      <c r="G38" s="214"/>
      <c r="H38" s="216"/>
    </row>
    <row r="39" spans="1:9" ht="13.9" customHeight="1"/>
    <row r="40" spans="1:9" ht="21" customHeight="1">
      <c r="A40" s="217" t="s">
        <v>2</v>
      </c>
      <c r="B40" s="266" t="s">
        <v>229</v>
      </c>
      <c r="C40" s="266"/>
      <c r="D40" s="266"/>
      <c r="E40" s="266"/>
      <c r="F40" s="266"/>
      <c r="G40" s="266"/>
      <c r="H40" s="266"/>
      <c r="I40" s="123"/>
    </row>
    <row r="41" spans="1:9" ht="36.65" customHeight="1">
      <c r="A41" s="217" t="s">
        <v>3</v>
      </c>
      <c r="B41" s="266" t="s">
        <v>230</v>
      </c>
      <c r="C41" s="266"/>
      <c r="D41" s="266"/>
      <c r="E41" s="266"/>
      <c r="F41" s="266"/>
      <c r="G41" s="266"/>
      <c r="H41" s="266"/>
      <c r="I41" s="123"/>
    </row>
    <row r="42" spans="1:9" ht="21" customHeight="1">
      <c r="A42" s="217" t="s">
        <v>4</v>
      </c>
      <c r="B42" s="266" t="s">
        <v>231</v>
      </c>
      <c r="C42" s="266"/>
      <c r="D42" s="266"/>
      <c r="E42" s="266"/>
      <c r="F42" s="266"/>
      <c r="G42" s="266"/>
      <c r="H42" s="266"/>
      <c r="I42" s="123"/>
    </row>
    <row r="43" spans="1:9" ht="21" customHeight="1">
      <c r="A43" s="217" t="s">
        <v>5</v>
      </c>
      <c r="B43" s="266" t="s">
        <v>232</v>
      </c>
      <c r="C43" s="266"/>
      <c r="D43" s="266"/>
      <c r="E43" s="266"/>
      <c r="F43" s="266"/>
      <c r="G43" s="266"/>
      <c r="H43" s="266"/>
      <c r="I43" s="123"/>
    </row>
    <row r="44" spans="1:9" ht="24" customHeight="1">
      <c r="A44" s="218"/>
      <c r="B44" s="277"/>
      <c r="C44" s="277"/>
      <c r="D44" s="277"/>
      <c r="E44" s="277"/>
      <c r="F44" s="277"/>
      <c r="G44" s="277"/>
      <c r="H44" s="277"/>
    </row>
  </sheetData>
  <sheetProtection algorithmName="SHA-512" hashValue="oMILmv8BIM5TLCme2hrRg3kQm+qnYW5ZnqyLdj2pvw7RM59x6AEtz/VGxIHBOaV+/AvMI0xx4QIdCJDDEzYOWw==" saltValue="FIi7FJf05g9DEbgzKFqFXA==" spinCount="100000" sheet="1" formatCells="0" formatColumns="0" formatRows="0" insertColumns="0" insertRows="0" insertHyperlinks="0" deleteColumns="0" deleteRows="0" selectLockedCells="1" sort="0" autoFilter="0" pivotTables="0"/>
  <mergeCells count="14">
    <mergeCell ref="B43:H43"/>
    <mergeCell ref="B44:H44"/>
    <mergeCell ref="A32:C32"/>
    <mergeCell ref="F36:G36"/>
    <mergeCell ref="F37:H37"/>
    <mergeCell ref="B40:H40"/>
    <mergeCell ref="B41:H41"/>
    <mergeCell ref="B42:H42"/>
    <mergeCell ref="F16:H16"/>
    <mergeCell ref="A2:H2"/>
    <mergeCell ref="A3:H3"/>
    <mergeCell ref="A4:H4"/>
    <mergeCell ref="A9:B11"/>
    <mergeCell ref="D9:H11"/>
  </mergeCells>
  <phoneticPr fontId="12" type="noConversion"/>
  <pageMargins left="0.51181102362204722" right="0.51181102362204722" top="0.39370078740157483" bottom="0.39370078740157483" header="0.31496062992125984" footer="0.19685039370078741"/>
  <pageSetup paperSize="9" scale="9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18</vt:i4>
      </vt:variant>
    </vt:vector>
  </HeadingPairs>
  <TitlesOfParts>
    <vt:vector size="37" baseType="lpstr">
      <vt:lpstr>Summary</vt:lpstr>
      <vt:lpstr>Sec I i (1)</vt:lpstr>
      <vt:lpstr>Sec I ii (1)</vt:lpstr>
      <vt:lpstr>Sec I i (2)</vt:lpstr>
      <vt:lpstr>Sec I ii (2)</vt:lpstr>
      <vt:lpstr>Sec I i (3)</vt:lpstr>
      <vt:lpstr>Sec I ii (3)</vt:lpstr>
      <vt:lpstr>Sec I i (4)</vt:lpstr>
      <vt:lpstr>Sec I ii (4)</vt:lpstr>
      <vt:lpstr>Sec I i (5)</vt:lpstr>
      <vt:lpstr>Sec I ii (5)</vt:lpstr>
      <vt:lpstr>Sec I i (6)</vt:lpstr>
      <vt:lpstr>Sec I ii (6)</vt:lpstr>
      <vt:lpstr>Sec I i (7)</vt:lpstr>
      <vt:lpstr>Sec I ii (7)</vt:lpstr>
      <vt:lpstr>Sec I i (8)</vt:lpstr>
      <vt:lpstr>Sec I ii (8)</vt:lpstr>
      <vt:lpstr>Cert of Completion</vt:lpstr>
      <vt:lpstr>Assets Register</vt:lpstr>
      <vt:lpstr>'Cert of Completion'!退還未用的撥款</vt:lpstr>
      <vt:lpstr>'Sec I i (1)'!第I節i</vt:lpstr>
      <vt:lpstr>'Sec I i (2)'!第I節i</vt:lpstr>
      <vt:lpstr>'Sec I i (3)'!第I節i</vt:lpstr>
      <vt:lpstr>'Sec I i (4)'!第I節i</vt:lpstr>
      <vt:lpstr>'Sec I i (5)'!第I節i</vt:lpstr>
      <vt:lpstr>'Sec I i (6)'!第I節i</vt:lpstr>
      <vt:lpstr>'Sec I i (7)'!第I節i</vt:lpstr>
      <vt:lpstr>'Sec I i (8)'!第I節i</vt:lpstr>
      <vt:lpstr>'Sec I ii (1)'!第I節ii</vt:lpstr>
      <vt:lpstr>'Sec I ii (2)'!第I節ii</vt:lpstr>
      <vt:lpstr>'Sec I ii (3)'!第I節ii</vt:lpstr>
      <vt:lpstr>'Sec I ii (4)'!第I節ii</vt:lpstr>
      <vt:lpstr>'Sec I ii (5)'!第I節ii</vt:lpstr>
      <vt:lpstr>'Sec I ii (6)'!第I節ii</vt:lpstr>
      <vt:lpstr>'Sec I ii (7)'!第I節ii</vt:lpstr>
      <vt:lpstr>'Sec I ii (8)'!第I節ii</vt:lpstr>
      <vt:lpstr>'Assets Register'!資產記錄表</vt:lpstr>
    </vt:vector>
  </TitlesOfParts>
  <Company>QEFS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yeungpy</dc:creator>
  <cp:lastModifiedBy>FAN, Ching-wan</cp:lastModifiedBy>
  <cp:lastPrinted>2023-08-21T10:03:48Z</cp:lastPrinted>
  <dcterms:created xsi:type="dcterms:W3CDTF">2011-08-31T01:37:56Z</dcterms:created>
  <dcterms:modified xsi:type="dcterms:W3CDTF">2024-12-12T07:36:56Z</dcterms:modified>
</cp:coreProperties>
</file>