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Jacqueline\Financial reports templates\"/>
    </mc:Choice>
  </mc:AlternateContent>
  <bookViews>
    <workbookView xWindow="0" yWindow="0" windowWidth="38400" windowHeight="17700" tabRatio="879"/>
  </bookViews>
  <sheets>
    <sheet name="Summary" sheetId="18" r:id="rId1"/>
    <sheet name="Sec I i (1)" sheetId="1" r:id="rId2"/>
    <sheet name="Sec I ii (1)" sheetId="4" r:id="rId3"/>
    <sheet name="Sec II (1)" sheetId="80" r:id="rId4"/>
    <sheet name="Sec I i (2)" sheetId="29" r:id="rId5"/>
    <sheet name="Sec I ii (2)" sheetId="30" r:id="rId6"/>
    <sheet name="Sec II (2)" sheetId="81" r:id="rId7"/>
    <sheet name="Sec I i (3)" sheetId="38" r:id="rId8"/>
    <sheet name="Sec I ii (3)" sheetId="39" r:id="rId9"/>
    <sheet name="Sec II (3)" sheetId="82" r:id="rId10"/>
    <sheet name="Sec I i (4)" sheetId="56" r:id="rId11"/>
    <sheet name="Sec I ii (4)" sheetId="57" r:id="rId12"/>
    <sheet name="Sec II (4)" sheetId="83" r:id="rId13"/>
    <sheet name="Sec I i (5)" sheetId="65" r:id="rId14"/>
    <sheet name="Sec I ii (5)" sheetId="66" r:id="rId15"/>
    <sheet name="Sec II (5)" sheetId="84" r:id="rId16"/>
    <sheet name="Sec I i (6)" sheetId="74" r:id="rId17"/>
    <sheet name="Sec I ii (6)" sheetId="75" r:id="rId18"/>
    <sheet name="Sec II (6)" sheetId="85" r:id="rId19"/>
    <sheet name="Sec I i (7)" sheetId="76" r:id="rId20"/>
    <sheet name="Sec I ii (7)" sheetId="77" r:id="rId21"/>
    <sheet name="Sec II (7)" sheetId="86" r:id="rId22"/>
    <sheet name="Sec I i (8)" sheetId="78" r:id="rId23"/>
    <sheet name="Sec I ii (8)" sheetId="79" r:id="rId24"/>
    <sheet name="Sec II (8)" sheetId="87" r:id="rId25"/>
    <sheet name="Sec I i (F)" sheetId="88" r:id="rId26"/>
    <sheet name="Sec I ii (F)" sheetId="89" r:id="rId27"/>
    <sheet name="Sec II (F)" sheetId="90" r:id="rId28"/>
    <sheet name="Cert of Completion" sheetId="17" r:id="rId29"/>
    <sheet name="Assets Register" sheetId="14" r:id="rId30"/>
  </sheets>
  <definedNames>
    <definedName name="_xlnm.Print_Area" localSheetId="28">'Cert of Completion'!$A$2:$K$53</definedName>
    <definedName name="_xlnm.Print_Area" localSheetId="3">'Sec II (1)'!$A$11:$H$313</definedName>
    <definedName name="_xlnm.Print_Area" localSheetId="6">'Sec II (2)'!$A$11:$H$313</definedName>
    <definedName name="_xlnm.Print_Area" localSheetId="9">'Sec II (3)'!$A$11:$H$313</definedName>
    <definedName name="_xlnm.Print_Area" localSheetId="12">'Sec II (4)'!$A$11:$H$313</definedName>
    <definedName name="_xlnm.Print_Area" localSheetId="15">'Sec II (5)'!$A$11:$H$313</definedName>
    <definedName name="_xlnm.Print_Area" localSheetId="18">'Sec II (6)'!$A$11:$H$313</definedName>
    <definedName name="_xlnm.Print_Area" localSheetId="21">'Sec II (7)'!$A$11:$H$313</definedName>
    <definedName name="_xlnm.Print_Area" localSheetId="24">'Sec II (8)'!$A$11:$H$313</definedName>
    <definedName name="_xlnm.Print_Area" localSheetId="27">'Sec II (F)'!$A$11:$H$313</definedName>
    <definedName name="_xlnm.Print_Area" localSheetId="0">Summary!$A$1:$K$60</definedName>
    <definedName name="退還未用的撥款" localSheetId="28">'Cert of Completion'!$A$1:$K$53</definedName>
    <definedName name="第I節i" localSheetId="1">'Sec I i (1)'!$A$1:$E$32</definedName>
    <definedName name="第I節i" localSheetId="4">'Sec I i (2)'!$A$1:$E$32</definedName>
    <definedName name="第I節i" localSheetId="7">'Sec I i (3)'!$A$1:$E$32</definedName>
    <definedName name="第I節i" localSheetId="10">'Sec I i (4)'!$A$1:$E$32</definedName>
    <definedName name="第I節i" localSheetId="13">'Sec I i (5)'!$A$1:$E$32</definedName>
    <definedName name="第I節i" localSheetId="16">'Sec I i (6)'!$A$1:$E$32</definedName>
    <definedName name="第I節i" localSheetId="19">'Sec I i (7)'!$A$1:$E$32</definedName>
    <definedName name="第I節i" localSheetId="22">'Sec I i (8)'!$A$1:$E$32</definedName>
    <definedName name="第I節i" localSheetId="25">'Sec I i (F)'!$A$1:$E$32</definedName>
    <definedName name="第I節ii" localSheetId="2">'Sec I ii (1)'!$A$1:$H$43</definedName>
    <definedName name="第I節ii" localSheetId="5">'Sec I ii (2)'!$A$1:$H$43</definedName>
    <definedName name="第I節ii" localSheetId="8">'Sec I ii (3)'!$A$1:$H$43</definedName>
    <definedName name="第I節ii" localSheetId="11">'Sec I ii (4)'!$A$1:$H$43</definedName>
    <definedName name="第I節ii" localSheetId="14">'Sec I ii (5)'!$A$1:$H$43</definedName>
    <definedName name="第I節ii" localSheetId="17">'Sec I ii (6)'!$A$1:$H$43</definedName>
    <definedName name="第I節ii" localSheetId="20">'Sec I ii (7)'!$A$1:$H$43</definedName>
    <definedName name="第I節ii" localSheetId="23">'Sec I ii (8)'!$A$1:$H$43</definedName>
    <definedName name="第I節ii" localSheetId="26">'Sec I ii (F)'!$A$1:$H$43</definedName>
    <definedName name="資產記錄表" localSheetId="29">'Assets Register'!$A$1:$N$38</definedName>
  </definedNames>
  <calcPr calcId="162913"/>
</workbook>
</file>

<file path=xl/calcChain.xml><?xml version="1.0" encoding="utf-8"?>
<calcChain xmlns="http://schemas.openxmlformats.org/spreadsheetml/2006/main">
  <c r="D9" i="89" l="1"/>
  <c r="E10" i="17" l="1"/>
  <c r="E8" i="17"/>
  <c r="F5" i="14"/>
  <c r="C5" i="14"/>
  <c r="I56" i="90"/>
  <c r="B9" i="90"/>
  <c r="B8" i="90"/>
  <c r="B7" i="90"/>
  <c r="B6" i="90"/>
  <c r="B5" i="90"/>
  <c r="B4" i="90"/>
  <c r="B3" i="90"/>
  <c r="I314" i="87"/>
  <c r="I56" i="87"/>
  <c r="B9" i="87"/>
  <c r="B8" i="87"/>
  <c r="B7" i="87"/>
  <c r="B6" i="87"/>
  <c r="B5" i="87"/>
  <c r="B4" i="87"/>
  <c r="B3" i="87"/>
  <c r="A3" i="66"/>
  <c r="I314" i="80"/>
  <c r="G32" i="4"/>
  <c r="G31" i="4"/>
  <c r="G30" i="4"/>
  <c r="G29" i="4"/>
  <c r="G28" i="4"/>
  <c r="G27" i="4"/>
  <c r="G23" i="4"/>
  <c r="G22" i="4"/>
  <c r="G21" i="4"/>
  <c r="C5" i="1"/>
  <c r="I271" i="80"/>
  <c r="I228" i="80"/>
  <c r="I185" i="80"/>
  <c r="I142" i="80"/>
  <c r="I99" i="80"/>
  <c r="I56" i="80"/>
  <c r="B9" i="80"/>
  <c r="B8" i="80"/>
  <c r="B7" i="80"/>
  <c r="B6" i="80"/>
  <c r="B5" i="80"/>
  <c r="B4" i="80"/>
  <c r="B3" i="80"/>
  <c r="I56" i="86" l="1"/>
  <c r="B9" i="86"/>
  <c r="B8" i="86"/>
  <c r="B7" i="86"/>
  <c r="B6" i="86"/>
  <c r="B5" i="86"/>
  <c r="B4" i="86"/>
  <c r="B3" i="86"/>
  <c r="I56" i="85"/>
  <c r="B9" i="85"/>
  <c r="B8" i="85"/>
  <c r="B7" i="85"/>
  <c r="B6" i="85"/>
  <c r="B5" i="85"/>
  <c r="B4" i="85"/>
  <c r="B3" i="85"/>
  <c r="I56" i="84"/>
  <c r="B9" i="84"/>
  <c r="B8" i="84"/>
  <c r="B7" i="84"/>
  <c r="B6" i="84"/>
  <c r="B5" i="84"/>
  <c r="B4" i="84"/>
  <c r="B3" i="84"/>
  <c r="I56" i="83"/>
  <c r="B9" i="83"/>
  <c r="B8" i="83"/>
  <c r="B7" i="83"/>
  <c r="B6" i="83"/>
  <c r="B5" i="83"/>
  <c r="B4" i="83"/>
  <c r="B3" i="83"/>
  <c r="I56" i="82"/>
  <c r="B9" i="82"/>
  <c r="B8" i="82"/>
  <c r="B7" i="82"/>
  <c r="B6" i="82"/>
  <c r="B5" i="82"/>
  <c r="B4" i="82"/>
  <c r="B3" i="82"/>
  <c r="I314" i="90"/>
  <c r="I271" i="90"/>
  <c r="I228" i="90"/>
  <c r="I185" i="90"/>
  <c r="I142" i="90"/>
  <c r="I99" i="90"/>
  <c r="I271" i="87"/>
  <c r="I228" i="87"/>
  <c r="I185" i="87"/>
  <c r="I142" i="87"/>
  <c r="I99" i="87"/>
  <c r="I314" i="86"/>
  <c r="I271" i="86"/>
  <c r="I228" i="86"/>
  <c r="I185" i="86"/>
  <c r="I142" i="86"/>
  <c r="I99" i="86"/>
  <c r="I314" i="85"/>
  <c r="I271" i="85"/>
  <c r="I228" i="85"/>
  <c r="I185" i="85"/>
  <c r="I142" i="85"/>
  <c r="I99" i="85"/>
  <c r="I314" i="84"/>
  <c r="I271" i="84"/>
  <c r="I228" i="84"/>
  <c r="I185" i="84"/>
  <c r="I142" i="84"/>
  <c r="I99" i="84"/>
  <c r="I314" i="83"/>
  <c r="I271" i="83"/>
  <c r="I228" i="83"/>
  <c r="I185" i="83"/>
  <c r="I142" i="83"/>
  <c r="I99" i="83"/>
  <c r="I314" i="82"/>
  <c r="I271" i="82"/>
  <c r="I228" i="82"/>
  <c r="I185" i="82"/>
  <c r="I142" i="82"/>
  <c r="I99" i="82"/>
  <c r="I314" i="81"/>
  <c r="I271" i="81"/>
  <c r="I228" i="81"/>
  <c r="I185" i="81"/>
  <c r="I142" i="81"/>
  <c r="I99" i="81"/>
  <c r="I56" i="81"/>
  <c r="B9" i="81"/>
  <c r="B8" i="81"/>
  <c r="B7" i="81"/>
  <c r="B6" i="81"/>
  <c r="B5" i="81"/>
  <c r="B4" i="81"/>
  <c r="B3" i="81"/>
  <c r="A3" i="89" l="1"/>
  <c r="A3" i="79"/>
  <c r="A3" i="77"/>
  <c r="A3" i="75"/>
  <c r="A3" i="57"/>
  <c r="A3" i="39"/>
  <c r="A3" i="30"/>
  <c r="A3" i="4"/>
  <c r="E12" i="29" l="1"/>
  <c r="E12" i="38"/>
  <c r="E12" i="56"/>
  <c r="E12" i="65"/>
  <c r="E12" i="74"/>
  <c r="E12" i="76"/>
  <c r="E12" i="78"/>
  <c r="E12" i="88"/>
  <c r="E12" i="1"/>
  <c r="G47" i="18" l="1"/>
  <c r="G45" i="18"/>
  <c r="B41" i="18" l="1"/>
  <c r="B40" i="18"/>
  <c r="B39" i="18"/>
  <c r="B38" i="18"/>
  <c r="B37" i="18"/>
  <c r="B36" i="18"/>
  <c r="B35" i="18"/>
  <c r="C39" i="18"/>
  <c r="G29" i="18"/>
  <c r="B34" i="18"/>
  <c r="C38" i="18" l="1"/>
  <c r="I38" i="18"/>
  <c r="H38" i="18"/>
  <c r="G38" i="18"/>
  <c r="I34" i="18"/>
  <c r="H34" i="18"/>
  <c r="G34" i="18"/>
  <c r="H35" i="18"/>
  <c r="I35" i="18"/>
  <c r="G35" i="18"/>
  <c r="H39" i="18"/>
  <c r="G39" i="18"/>
  <c r="I39" i="18"/>
  <c r="C36" i="18"/>
  <c r="I36" i="18"/>
  <c r="G36" i="18"/>
  <c r="H36" i="18"/>
  <c r="I40" i="18"/>
  <c r="G40" i="18"/>
  <c r="H40" i="18"/>
  <c r="C34" i="18"/>
  <c r="C37" i="18"/>
  <c r="H37" i="18"/>
  <c r="G37" i="18"/>
  <c r="I37" i="18"/>
  <c r="C41" i="18"/>
  <c r="H41" i="18"/>
  <c r="G41" i="18"/>
  <c r="I41" i="18"/>
  <c r="C35" i="18"/>
  <c r="C40" i="18"/>
  <c r="B43" i="18"/>
  <c r="I43" i="18" l="1"/>
  <c r="H43" i="18"/>
  <c r="G43" i="18"/>
  <c r="G22" i="89"/>
  <c r="G22" i="79"/>
  <c r="G22" i="77"/>
  <c r="G22" i="75"/>
  <c r="G22" i="66"/>
  <c r="G22" i="57"/>
  <c r="G22" i="39"/>
  <c r="G22" i="30"/>
  <c r="E309" i="90" l="1"/>
  <c r="A275" i="90"/>
  <c r="E266" i="90"/>
  <c r="A232" i="90"/>
  <c r="E223" i="90"/>
  <c r="A189" i="90"/>
  <c r="E180" i="90"/>
  <c r="A146" i="90"/>
  <c r="E137" i="90"/>
  <c r="A103" i="90"/>
  <c r="E94" i="90"/>
  <c r="A60" i="90"/>
  <c r="C51" i="90"/>
  <c r="C42" i="90"/>
  <c r="G24" i="89" s="1"/>
  <c r="C34" i="90"/>
  <c r="A13" i="90"/>
  <c r="G32" i="89"/>
  <c r="D32" i="89"/>
  <c r="G31" i="89"/>
  <c r="D31" i="89"/>
  <c r="G30" i="89"/>
  <c r="D30" i="89"/>
  <c r="G29" i="89"/>
  <c r="D29" i="89"/>
  <c r="G28" i="89"/>
  <c r="D28" i="89"/>
  <c r="G27" i="89"/>
  <c r="D27" i="89"/>
  <c r="G23" i="89"/>
  <c r="G21" i="89"/>
  <c r="C7" i="88"/>
  <c r="C279" i="90" s="1"/>
  <c r="C5" i="88"/>
  <c r="C277" i="90" s="1"/>
  <c r="C43" i="18"/>
  <c r="E11" i="88" s="1"/>
  <c r="C45" i="18"/>
  <c r="C234" i="90" l="1"/>
  <c r="C62" i="90"/>
  <c r="C191" i="90"/>
  <c r="C148" i="90"/>
  <c r="D7" i="89"/>
  <c r="D33" i="89"/>
  <c r="E197" i="90"/>
  <c r="E154" i="90"/>
  <c r="E240" i="90"/>
  <c r="G33" i="89"/>
  <c r="C64" i="90"/>
  <c r="C236" i="90"/>
  <c r="E22" i="90"/>
  <c r="E111" i="90"/>
  <c r="C193" i="90"/>
  <c r="E283" i="90"/>
  <c r="F13" i="89"/>
  <c r="C16" i="90"/>
  <c r="E68" i="90"/>
  <c r="C105" i="90"/>
  <c r="C150" i="90"/>
  <c r="C18" i="90"/>
  <c r="C107" i="90"/>
  <c r="G27" i="18" l="1"/>
  <c r="D21" i="66" l="1"/>
  <c r="D21" i="89"/>
  <c r="D24" i="89" s="1"/>
  <c r="D21" i="57"/>
  <c r="D21" i="30"/>
  <c r="D21" i="75"/>
  <c r="D21" i="4"/>
  <c r="D21" i="39"/>
  <c r="D21" i="77"/>
  <c r="D21" i="79"/>
  <c r="G32" i="79"/>
  <c r="G31" i="79"/>
  <c r="G30" i="79"/>
  <c r="G29" i="79"/>
  <c r="G33" i="79" s="1"/>
  <c r="G28" i="79"/>
  <c r="G27" i="79"/>
  <c r="G23" i="79"/>
  <c r="G24" i="79"/>
  <c r="G21" i="79"/>
  <c r="A275" i="87"/>
  <c r="A232" i="87"/>
  <c r="A189" i="87"/>
  <c r="A146" i="87"/>
  <c r="A103" i="87"/>
  <c r="A60" i="87"/>
  <c r="A13" i="87"/>
  <c r="E309" i="87"/>
  <c r="E266" i="87"/>
  <c r="E223" i="87"/>
  <c r="E180" i="87"/>
  <c r="E137" i="87"/>
  <c r="E94" i="87"/>
  <c r="C51" i="87"/>
  <c r="C42" i="87"/>
  <c r="C34" i="87"/>
  <c r="G32" i="77"/>
  <c r="G31" i="77"/>
  <c r="G30" i="77"/>
  <c r="G29" i="77"/>
  <c r="G28" i="77"/>
  <c r="G27" i="77"/>
  <c r="G23" i="77"/>
  <c r="G21" i="77"/>
  <c r="G24" i="77" s="1"/>
  <c r="G33" i="77"/>
  <c r="A275" i="86"/>
  <c r="A232" i="86"/>
  <c r="A189" i="86"/>
  <c r="A146" i="86"/>
  <c r="A103" i="86"/>
  <c r="A60" i="86"/>
  <c r="A13" i="86"/>
  <c r="E309" i="86"/>
  <c r="E266" i="86"/>
  <c r="E223" i="86"/>
  <c r="E180" i="86"/>
  <c r="E137" i="86"/>
  <c r="E94" i="86"/>
  <c r="C51" i="86"/>
  <c r="C42" i="86"/>
  <c r="C34" i="86"/>
  <c r="G32" i="75"/>
  <c r="G31" i="75"/>
  <c r="G30" i="75"/>
  <c r="G29" i="75"/>
  <c r="G28" i="75"/>
  <c r="G27" i="75"/>
  <c r="G23" i="75"/>
  <c r="G21" i="75"/>
  <c r="G24" i="75" s="1"/>
  <c r="G33" i="75"/>
  <c r="A275" i="85"/>
  <c r="A232" i="85"/>
  <c r="A189" i="85"/>
  <c r="A146" i="85"/>
  <c r="A103" i="85"/>
  <c r="A60" i="85"/>
  <c r="A13" i="85"/>
  <c r="E309" i="85"/>
  <c r="E266" i="85"/>
  <c r="E223" i="85"/>
  <c r="E180" i="85"/>
  <c r="E137" i="85"/>
  <c r="E94" i="85"/>
  <c r="C51" i="85"/>
  <c r="C42" i="85"/>
  <c r="C34" i="85"/>
  <c r="G32" i="66"/>
  <c r="G31" i="66"/>
  <c r="G30" i="66"/>
  <c r="G29" i="66"/>
  <c r="G28" i="66"/>
  <c r="G27" i="66"/>
  <c r="G23" i="66"/>
  <c r="G21" i="66"/>
  <c r="G33" i="66"/>
  <c r="A275" i="84"/>
  <c r="A232" i="84"/>
  <c r="A189" i="84"/>
  <c r="A146" i="84"/>
  <c r="A103" i="84"/>
  <c r="A60" i="84"/>
  <c r="A13" i="84"/>
  <c r="E309" i="84"/>
  <c r="E266" i="84"/>
  <c r="E223" i="84"/>
  <c r="E180" i="84"/>
  <c r="E137" i="84"/>
  <c r="E94" i="84"/>
  <c r="C51" i="84"/>
  <c r="C42" i="84"/>
  <c r="C34" i="84"/>
  <c r="G32" i="57"/>
  <c r="G31" i="57"/>
  <c r="G30" i="57"/>
  <c r="G29" i="57"/>
  <c r="G28" i="57"/>
  <c r="G33" i="57" s="1"/>
  <c r="G27" i="57"/>
  <c r="G23" i="57"/>
  <c r="G21" i="57"/>
  <c r="G24" i="57" s="1"/>
  <c r="A275" i="83"/>
  <c r="A232" i="83"/>
  <c r="A189" i="83"/>
  <c r="A146" i="83"/>
  <c r="A103" i="83"/>
  <c r="A60" i="83"/>
  <c r="A13" i="83"/>
  <c r="E309" i="83"/>
  <c r="E266" i="83"/>
  <c r="E223" i="83"/>
  <c r="E180" i="83"/>
  <c r="E137" i="83"/>
  <c r="E94" i="83"/>
  <c r="C51" i="83"/>
  <c r="C42" i="83"/>
  <c r="C34" i="83"/>
  <c r="G32" i="39"/>
  <c r="G31" i="39"/>
  <c r="G30" i="39"/>
  <c r="G29" i="39"/>
  <c r="G28" i="39"/>
  <c r="G27" i="39"/>
  <c r="G23" i="39"/>
  <c r="G21" i="39"/>
  <c r="G24" i="39" s="1"/>
  <c r="G33" i="39"/>
  <c r="A275" i="82"/>
  <c r="A232" i="82"/>
  <c r="A189" i="82"/>
  <c r="A146" i="82"/>
  <c r="A103" i="82"/>
  <c r="A60" i="82"/>
  <c r="A13" i="82"/>
  <c r="E309" i="82"/>
  <c r="E266" i="82"/>
  <c r="E223" i="82"/>
  <c r="E180" i="82"/>
  <c r="E137" i="82"/>
  <c r="E94" i="82"/>
  <c r="C51" i="82"/>
  <c r="C42" i="82"/>
  <c r="C34" i="82"/>
  <c r="G32" i="30"/>
  <c r="G31" i="30"/>
  <c r="G30" i="30"/>
  <c r="G29" i="30"/>
  <c r="G28" i="30"/>
  <c r="G27" i="30"/>
  <c r="G23" i="30"/>
  <c r="G21" i="30"/>
  <c r="G24" i="30" s="1"/>
  <c r="G33" i="30"/>
  <c r="A275" i="81"/>
  <c r="A232" i="81"/>
  <c r="A189" i="81"/>
  <c r="A146" i="81"/>
  <c r="A103" i="81"/>
  <c r="A60" i="81"/>
  <c r="A13" i="81"/>
  <c r="E309" i="81"/>
  <c r="E266" i="81"/>
  <c r="E223" i="81"/>
  <c r="E180" i="81"/>
  <c r="E137" i="81"/>
  <c r="E94" i="81"/>
  <c r="C51" i="81"/>
  <c r="C42" i="81"/>
  <c r="C34" i="81"/>
  <c r="G24" i="66" l="1"/>
  <c r="E309" i="80"/>
  <c r="A275" i="80"/>
  <c r="A232" i="80"/>
  <c r="A189" i="80"/>
  <c r="A146" i="80"/>
  <c r="A103" i="80"/>
  <c r="A60" i="80"/>
  <c r="A13" i="80"/>
  <c r="E266" i="80"/>
  <c r="E223" i="80"/>
  <c r="E180" i="80"/>
  <c r="E137" i="80"/>
  <c r="E94" i="80"/>
  <c r="C51" i="80"/>
  <c r="C42" i="80"/>
  <c r="C34" i="80"/>
  <c r="G15" i="14" l="1"/>
  <c r="G16" i="14"/>
  <c r="G17" i="14"/>
  <c r="G18" i="14"/>
  <c r="G19" i="14"/>
  <c r="G20" i="14"/>
  <c r="G21" i="14"/>
  <c r="G14" i="14"/>
  <c r="D32" i="79" l="1"/>
  <c r="D31" i="79"/>
  <c r="D30" i="79"/>
  <c r="D29" i="79"/>
  <c r="D28" i="79"/>
  <c r="D27" i="79"/>
  <c r="D24" i="79"/>
  <c r="C7" i="78"/>
  <c r="C5" i="78"/>
  <c r="D32" i="77"/>
  <c r="D31" i="77"/>
  <c r="D30" i="77"/>
  <c r="D29" i="77"/>
  <c r="D28" i="77"/>
  <c r="D27" i="77"/>
  <c r="D24" i="77"/>
  <c r="C7" i="76"/>
  <c r="C5" i="76"/>
  <c r="D9" i="77" l="1"/>
  <c r="C236" i="86"/>
  <c r="C64" i="86"/>
  <c r="C279" i="86"/>
  <c r="C193" i="86"/>
  <c r="C18" i="86"/>
  <c r="C150" i="86"/>
  <c r="C107" i="86"/>
  <c r="D7" i="79"/>
  <c r="C277" i="87"/>
  <c r="C105" i="87"/>
  <c r="C148" i="87"/>
  <c r="C234" i="87"/>
  <c r="C62" i="87"/>
  <c r="C191" i="87"/>
  <c r="C16" i="87"/>
  <c r="D9" i="79"/>
  <c r="C236" i="87"/>
  <c r="C64" i="87"/>
  <c r="C193" i="87"/>
  <c r="C18" i="87"/>
  <c r="C107" i="87"/>
  <c r="C150" i="87"/>
  <c r="C279" i="87"/>
  <c r="D7" i="77"/>
  <c r="C277" i="86"/>
  <c r="C105" i="86"/>
  <c r="C148" i="86"/>
  <c r="C234" i="86"/>
  <c r="C62" i="86"/>
  <c r="C191" i="86"/>
  <c r="C16" i="86"/>
  <c r="D33" i="79"/>
  <c r="D33" i="77"/>
  <c r="H29" i="4"/>
  <c r="F29" i="30"/>
  <c r="H29" i="30" s="1"/>
  <c r="F29" i="39" s="1"/>
  <c r="H29" i="39" s="1"/>
  <c r="F29" i="57" s="1"/>
  <c r="H29" i="57" s="1"/>
  <c r="F29" i="66" s="1"/>
  <c r="H29" i="66" s="1"/>
  <c r="F29" i="75" s="1"/>
  <c r="H29" i="75" s="1"/>
  <c r="F29" i="77" s="1"/>
  <c r="H29" i="77" s="1"/>
  <c r="F29" i="79" s="1"/>
  <c r="H29" i="79" s="1"/>
  <c r="F29" i="89" s="1"/>
  <c r="H29" i="89" s="1"/>
  <c r="J26" i="17" s="1"/>
  <c r="H22" i="4"/>
  <c r="F22" i="30"/>
  <c r="H22" i="30" s="1"/>
  <c r="F22" i="39" s="1"/>
  <c r="H22" i="39" s="1"/>
  <c r="F22" i="57" s="1"/>
  <c r="H22" i="57" s="1"/>
  <c r="F22" i="66" s="1"/>
  <c r="H22" i="66" s="1"/>
  <c r="F22" i="75" s="1"/>
  <c r="H22" i="75" s="1"/>
  <c r="F22" i="77" s="1"/>
  <c r="H22" i="77" s="1"/>
  <c r="F22" i="79" s="1"/>
  <c r="H22" i="79" s="1"/>
  <c r="F22" i="89" s="1"/>
  <c r="H21" i="4"/>
  <c r="F21" i="30" s="1"/>
  <c r="H23" i="4"/>
  <c r="F23" i="30" s="1"/>
  <c r="H23" i="30" s="1"/>
  <c r="F23" i="39" s="1"/>
  <c r="H23" i="39" s="1"/>
  <c r="F23" i="57" s="1"/>
  <c r="H23" i="57" s="1"/>
  <c r="F23" i="66" s="1"/>
  <c r="H23" i="66" s="1"/>
  <c r="F23" i="75" s="1"/>
  <c r="H23" i="75" s="1"/>
  <c r="F23" i="77" s="1"/>
  <c r="H23" i="77" s="1"/>
  <c r="F23" i="79" s="1"/>
  <c r="H23" i="79" s="1"/>
  <c r="F23" i="89" s="1"/>
  <c r="H23" i="89" s="1"/>
  <c r="J18" i="17" s="1"/>
  <c r="H27" i="4"/>
  <c r="F27" i="30"/>
  <c r="H27" i="30" s="1"/>
  <c r="F27" i="39" s="1"/>
  <c r="H27" i="39" s="1"/>
  <c r="H28" i="4"/>
  <c r="F28" i="30"/>
  <c r="H28" i="30" s="1"/>
  <c r="F28" i="39" s="1"/>
  <c r="H28" i="39" s="1"/>
  <c r="F28" i="57" s="1"/>
  <c r="H28" i="57" s="1"/>
  <c r="F28" i="66" s="1"/>
  <c r="H28" i="66" s="1"/>
  <c r="F28" i="75" s="1"/>
  <c r="H28" i="75" s="1"/>
  <c r="F28" i="77" s="1"/>
  <c r="H28" i="77" s="1"/>
  <c r="F28" i="79" s="1"/>
  <c r="H28" i="79" s="1"/>
  <c r="F28" i="89" s="1"/>
  <c r="H28" i="89" s="1"/>
  <c r="J25" i="17" s="1"/>
  <c r="H30" i="4"/>
  <c r="F30" i="30" s="1"/>
  <c r="H31" i="4"/>
  <c r="F31" i="30"/>
  <c r="H31" i="30" s="1"/>
  <c r="F31" i="39" s="1"/>
  <c r="H31" i="39" s="1"/>
  <c r="F31" i="57" s="1"/>
  <c r="H31" i="57" s="1"/>
  <c r="F31" i="66" s="1"/>
  <c r="H31" i="66" s="1"/>
  <c r="F31" i="75" s="1"/>
  <c r="H31" i="75" s="1"/>
  <c r="F31" i="77" s="1"/>
  <c r="H31" i="77" s="1"/>
  <c r="F31" i="79" s="1"/>
  <c r="H31" i="79" s="1"/>
  <c r="F31" i="89" s="1"/>
  <c r="H31" i="89" s="1"/>
  <c r="J28" i="17" s="1"/>
  <c r="H32" i="4"/>
  <c r="F32" i="30"/>
  <c r="H32" i="30" s="1"/>
  <c r="F32" i="39" s="1"/>
  <c r="H32" i="39" s="1"/>
  <c r="F32" i="57" s="1"/>
  <c r="H32" i="57" s="1"/>
  <c r="F32" i="66" s="1"/>
  <c r="H32" i="66" s="1"/>
  <c r="F32" i="75" s="1"/>
  <c r="H32" i="75" s="1"/>
  <c r="F32" i="77" s="1"/>
  <c r="H32" i="77" s="1"/>
  <c r="F32" i="79" s="1"/>
  <c r="H32" i="79" s="1"/>
  <c r="F32" i="89" s="1"/>
  <c r="H32" i="89" s="1"/>
  <c r="J29" i="17" s="1"/>
  <c r="D7" i="14"/>
  <c r="B45" i="18"/>
  <c r="C47" i="18"/>
  <c r="B47" i="18"/>
  <c r="C11" i="1"/>
  <c r="C7" i="1"/>
  <c r="G12" i="17"/>
  <c r="E12" i="17"/>
  <c r="D32" i="75"/>
  <c r="D31" i="75"/>
  <c r="D30" i="75"/>
  <c r="D29" i="75"/>
  <c r="D28" i="75"/>
  <c r="D27" i="75"/>
  <c r="D24" i="75"/>
  <c r="C7" i="74"/>
  <c r="C5" i="74"/>
  <c r="D32" i="66"/>
  <c r="D31" i="66"/>
  <c r="D30" i="66"/>
  <c r="D29" i="66"/>
  <c r="D28" i="66"/>
  <c r="D27" i="66"/>
  <c r="D24" i="66"/>
  <c r="C7" i="65"/>
  <c r="C5" i="65"/>
  <c r="D32" i="57"/>
  <c r="D31" i="57"/>
  <c r="D30" i="57"/>
  <c r="D29" i="57"/>
  <c r="D28" i="57"/>
  <c r="D27" i="57"/>
  <c r="D24" i="57"/>
  <c r="C7" i="56"/>
  <c r="C5" i="56"/>
  <c r="D32" i="39"/>
  <c r="D31" i="39"/>
  <c r="D30" i="39"/>
  <c r="D29" i="39"/>
  <c r="D28" i="39"/>
  <c r="D27" i="39"/>
  <c r="D24" i="39"/>
  <c r="C7" i="38"/>
  <c r="D9" i="39" s="1"/>
  <c r="C5" i="38"/>
  <c r="D32" i="30"/>
  <c r="D31" i="30"/>
  <c r="D30" i="30"/>
  <c r="D29" i="30"/>
  <c r="D28" i="30"/>
  <c r="D27" i="30"/>
  <c r="D24" i="30"/>
  <c r="C7" i="29"/>
  <c r="C5" i="29"/>
  <c r="D7" i="30" s="1"/>
  <c r="D28" i="4"/>
  <c r="D29" i="4"/>
  <c r="D30" i="4"/>
  <c r="D31" i="4"/>
  <c r="D32" i="4"/>
  <c r="D27" i="4"/>
  <c r="D24" i="4"/>
  <c r="G22" i="14"/>
  <c r="F24" i="4"/>
  <c r="F33" i="4"/>
  <c r="G33" i="4"/>
  <c r="G24" i="4"/>
  <c r="H33" i="4" l="1"/>
  <c r="H24" i="4"/>
  <c r="H22" i="89"/>
  <c r="D7" i="39"/>
  <c r="C234" i="82"/>
  <c r="C62" i="82"/>
  <c r="C191" i="82"/>
  <c r="C16" i="82"/>
  <c r="C105" i="82"/>
  <c r="C148" i="82"/>
  <c r="C277" i="82"/>
  <c r="C193" i="82"/>
  <c r="C18" i="82"/>
  <c r="C64" i="82"/>
  <c r="C150" i="82"/>
  <c r="C279" i="82"/>
  <c r="C107" i="82"/>
  <c r="C236" i="82"/>
  <c r="C234" i="81"/>
  <c r="C62" i="81"/>
  <c r="C148" i="81"/>
  <c r="C277" i="81"/>
  <c r="C105" i="81"/>
  <c r="C191" i="81"/>
  <c r="C16" i="81"/>
  <c r="D7" i="66"/>
  <c r="C277" i="84"/>
  <c r="C105" i="84"/>
  <c r="C234" i="84"/>
  <c r="C62" i="84"/>
  <c r="C191" i="84"/>
  <c r="C16" i="84"/>
  <c r="C148" i="84"/>
  <c r="C150" i="80"/>
  <c r="C279" i="80"/>
  <c r="C107" i="80"/>
  <c r="C236" i="80"/>
  <c r="D9" i="4"/>
  <c r="C193" i="80"/>
  <c r="C64" i="80"/>
  <c r="C18" i="80"/>
  <c r="D13" i="4"/>
  <c r="C283" i="80"/>
  <c r="C111" i="80"/>
  <c r="C240" i="80"/>
  <c r="C197" i="80"/>
  <c r="C68" i="80"/>
  <c r="C22" i="80"/>
  <c r="C154" i="80"/>
  <c r="D9" i="66"/>
  <c r="C236" i="84"/>
  <c r="C64" i="84"/>
  <c r="C279" i="84"/>
  <c r="C107" i="84"/>
  <c r="C193" i="84"/>
  <c r="C18" i="84"/>
  <c r="C150" i="84"/>
  <c r="D7" i="4"/>
  <c r="C191" i="80"/>
  <c r="C105" i="80"/>
  <c r="C62" i="80"/>
  <c r="C16" i="80"/>
  <c r="C148" i="80"/>
  <c r="C277" i="80"/>
  <c r="C234" i="80"/>
  <c r="D7" i="57"/>
  <c r="C234" i="83"/>
  <c r="C62" i="83"/>
  <c r="C148" i="83"/>
  <c r="C277" i="83"/>
  <c r="C191" i="83"/>
  <c r="C16" i="83"/>
  <c r="C105" i="83"/>
  <c r="D7" i="75"/>
  <c r="C277" i="85"/>
  <c r="C105" i="85"/>
  <c r="C234" i="85"/>
  <c r="C62" i="85"/>
  <c r="C191" i="85"/>
  <c r="C16" i="85"/>
  <c r="C148" i="85"/>
  <c r="D9" i="30"/>
  <c r="C193" i="81"/>
  <c r="C18" i="81"/>
  <c r="C107" i="81"/>
  <c r="C150" i="81"/>
  <c r="C279" i="81"/>
  <c r="C236" i="81"/>
  <c r="C64" i="81"/>
  <c r="D9" i="57"/>
  <c r="C193" i="83"/>
  <c r="C18" i="83"/>
  <c r="C150" i="83"/>
  <c r="C279" i="83"/>
  <c r="C236" i="83"/>
  <c r="C64" i="83"/>
  <c r="C107" i="83"/>
  <c r="D9" i="75"/>
  <c r="C236" i="85"/>
  <c r="C64" i="85"/>
  <c r="C193" i="85"/>
  <c r="C18" i="85"/>
  <c r="C150" i="85"/>
  <c r="C279" i="85"/>
  <c r="C107" i="85"/>
  <c r="D33" i="57"/>
  <c r="D33" i="4"/>
  <c r="H30" i="30"/>
  <c r="F30" i="39" s="1"/>
  <c r="H30" i="39" s="1"/>
  <c r="F30" i="57" s="1"/>
  <c r="H30" i="57" s="1"/>
  <c r="F30" i="66" s="1"/>
  <c r="H30" i="66" s="1"/>
  <c r="F30" i="75" s="1"/>
  <c r="H30" i="75" s="1"/>
  <c r="F30" i="77" s="1"/>
  <c r="H30" i="77" s="1"/>
  <c r="F30" i="79" s="1"/>
  <c r="H30" i="79" s="1"/>
  <c r="F30" i="89" s="1"/>
  <c r="H30" i="89" s="1"/>
  <c r="J27" i="17" s="1"/>
  <c r="F33" i="30"/>
  <c r="F27" i="57"/>
  <c r="F24" i="30"/>
  <c r="H21" i="30"/>
  <c r="D33" i="30"/>
  <c r="D33" i="39"/>
  <c r="D33" i="66"/>
  <c r="D33" i="75"/>
  <c r="H36" i="4" l="1"/>
  <c r="J17" i="17"/>
  <c r="E11" i="1"/>
  <c r="F13" i="4" s="1"/>
  <c r="H33" i="30"/>
  <c r="F33" i="39"/>
  <c r="H33" i="39"/>
  <c r="H27" i="57"/>
  <c r="F33" i="57"/>
  <c r="H24" i="30"/>
  <c r="F21" i="39"/>
  <c r="C11" i="29" l="1"/>
  <c r="C283" i="81" s="1"/>
  <c r="E68" i="80"/>
  <c r="E283" i="80"/>
  <c r="E197" i="80"/>
  <c r="E111" i="80"/>
  <c r="E154" i="80"/>
  <c r="E240" i="80"/>
  <c r="E22" i="80"/>
  <c r="H36" i="30"/>
  <c r="H33" i="57"/>
  <c r="F27" i="66"/>
  <c r="H21" i="39"/>
  <c r="F24" i="39"/>
  <c r="C68" i="81" l="1"/>
  <c r="E11" i="29"/>
  <c r="E111" i="81" s="1"/>
  <c r="C22" i="81"/>
  <c r="C240" i="81"/>
  <c r="C154" i="81"/>
  <c r="C111" i="81"/>
  <c r="D13" i="30"/>
  <c r="C197" i="81"/>
  <c r="C11" i="38"/>
  <c r="C197" i="82" s="1"/>
  <c r="H27" i="66"/>
  <c r="F33" i="66"/>
  <c r="H24" i="39"/>
  <c r="H36" i="39" s="1"/>
  <c r="F21" i="57"/>
  <c r="E283" i="81" l="1"/>
  <c r="E154" i="81"/>
  <c r="E197" i="81"/>
  <c r="E68" i="81"/>
  <c r="F13" i="30"/>
  <c r="E240" i="81"/>
  <c r="E22" i="81"/>
  <c r="E11" i="38"/>
  <c r="E111" i="82" s="1"/>
  <c r="C68" i="82"/>
  <c r="C240" i="82"/>
  <c r="C111" i="82"/>
  <c r="C154" i="82"/>
  <c r="C283" i="82"/>
  <c r="D13" i="39"/>
  <c r="C22" i="82"/>
  <c r="F27" i="75"/>
  <c r="H33" i="66"/>
  <c r="F24" i="57"/>
  <c r="H21" i="57"/>
  <c r="F13" i="39" l="1"/>
  <c r="E68" i="82"/>
  <c r="E197" i="82"/>
  <c r="E240" i="82"/>
  <c r="E154" i="82"/>
  <c r="E283" i="82"/>
  <c r="E22" i="82"/>
  <c r="C11" i="56"/>
  <c r="C154" i="83" s="1"/>
  <c r="F33" i="75"/>
  <c r="H27" i="75"/>
  <c r="F21" i="66"/>
  <c r="H24" i="57"/>
  <c r="H36" i="57" s="1"/>
  <c r="E11" i="56" l="1"/>
  <c r="E283" i="83" s="1"/>
  <c r="C111" i="83"/>
  <c r="C283" i="83"/>
  <c r="D13" i="57"/>
  <c r="C240" i="83"/>
  <c r="C197" i="83"/>
  <c r="C22" i="83"/>
  <c r="C68" i="83"/>
  <c r="F27" i="77"/>
  <c r="H33" i="75"/>
  <c r="H21" i="66"/>
  <c r="F24" i="66"/>
  <c r="F13" i="57" l="1"/>
  <c r="E154" i="83"/>
  <c r="E197" i="83"/>
  <c r="E22" i="83"/>
  <c r="E68" i="83"/>
  <c r="E111" i="83"/>
  <c r="E240" i="83"/>
  <c r="C11" i="65"/>
  <c r="C197" i="84" s="1"/>
  <c r="F33" i="77"/>
  <c r="H27" i="77"/>
  <c r="H24" i="66"/>
  <c r="H36" i="66" s="1"/>
  <c r="F21" i="75"/>
  <c r="C283" i="84" l="1"/>
  <c r="D13" i="66"/>
  <c r="C111" i="84"/>
  <c r="C22" i="84"/>
  <c r="C240" i="84"/>
  <c r="C68" i="84"/>
  <c r="C154" i="84"/>
  <c r="E11" i="65"/>
  <c r="E197" i="84" s="1"/>
  <c r="H33" i="77"/>
  <c r="F27" i="79"/>
  <c r="F24" i="75"/>
  <c r="H21" i="75"/>
  <c r="C11" i="74" l="1"/>
  <c r="C197" i="85" s="1"/>
  <c r="E111" i="84"/>
  <c r="E154" i="84"/>
  <c r="E283" i="84"/>
  <c r="F13" i="66"/>
  <c r="E240" i="84"/>
  <c r="E22" i="84"/>
  <c r="E68" i="84"/>
  <c r="H27" i="79"/>
  <c r="F27" i="89" s="1"/>
  <c r="F33" i="79"/>
  <c r="F21" i="77"/>
  <c r="H24" i="75"/>
  <c r="H36" i="75" s="1"/>
  <c r="F33" i="89" l="1"/>
  <c r="H27" i="89"/>
  <c r="C68" i="85"/>
  <c r="C111" i="85"/>
  <c r="C22" i="85"/>
  <c r="C283" i="85"/>
  <c r="D13" i="75"/>
  <c r="C154" i="85"/>
  <c r="C240" i="85"/>
  <c r="E11" i="74"/>
  <c r="E283" i="85" s="1"/>
  <c r="H33" i="79"/>
  <c r="H21" i="77"/>
  <c r="F24" i="77"/>
  <c r="J24" i="17" l="1"/>
  <c r="J30" i="17" s="1"/>
  <c r="H33" i="89"/>
  <c r="C11" i="76"/>
  <c r="C22" i="86" s="1"/>
  <c r="E68" i="85"/>
  <c r="E240" i="85"/>
  <c r="E22" i="85"/>
  <c r="E154" i="85"/>
  <c r="E197" i="85"/>
  <c r="E111" i="85"/>
  <c r="F13" i="75"/>
  <c r="F21" i="79"/>
  <c r="H24" i="77"/>
  <c r="H36" i="77" s="1"/>
  <c r="E11" i="76" l="1"/>
  <c r="F13" i="77" s="1"/>
  <c r="C197" i="86"/>
  <c r="C154" i="86"/>
  <c r="C283" i="86"/>
  <c r="D13" i="77"/>
  <c r="C68" i="86"/>
  <c r="C240" i="86"/>
  <c r="C111" i="86"/>
  <c r="H21" i="79"/>
  <c r="F21" i="89" s="1"/>
  <c r="F24" i="79"/>
  <c r="H21" i="89" l="1"/>
  <c r="F24" i="89"/>
  <c r="E22" i="86"/>
  <c r="E197" i="86"/>
  <c r="E283" i="86"/>
  <c r="E154" i="86"/>
  <c r="E111" i="86"/>
  <c r="E68" i="86"/>
  <c r="E240" i="86"/>
  <c r="C11" i="78"/>
  <c r="D13" i="79" s="1"/>
  <c r="E11" i="78"/>
  <c r="F13" i="79" s="1"/>
  <c r="H24" i="79"/>
  <c r="H36" i="79" s="1"/>
  <c r="J16" i="17" l="1"/>
  <c r="J19" i="17" s="1"/>
  <c r="J33" i="17" s="1"/>
  <c r="H24" i="89"/>
  <c r="H36" i="89" s="1"/>
  <c r="C283" i="87"/>
  <c r="C240" i="87"/>
  <c r="C111" i="87"/>
  <c r="C197" i="87"/>
  <c r="C154" i="87"/>
  <c r="C22" i="87"/>
  <c r="C68" i="87"/>
  <c r="E68" i="87"/>
  <c r="E22" i="87"/>
  <c r="E240" i="87"/>
  <c r="E197" i="87"/>
  <c r="E283" i="87"/>
  <c r="E111" i="87"/>
  <c r="E154" i="87"/>
  <c r="C11" i="88" l="1"/>
  <c r="D13" i="89" l="1"/>
  <c r="C68" i="90"/>
  <c r="C283" i="90"/>
  <c r="C197" i="90"/>
  <c r="C154" i="90"/>
  <c r="C111" i="90"/>
  <c r="C22" i="90"/>
  <c r="C240" i="90"/>
</calcChain>
</file>

<file path=xl/sharedStrings.xml><?xml version="1.0" encoding="utf-8"?>
<sst xmlns="http://schemas.openxmlformats.org/spreadsheetml/2006/main" count="2338" uniqueCount="284">
  <si>
    <t>*</t>
  </si>
  <si>
    <t>#</t>
  </si>
  <si>
    <t>1.</t>
  </si>
  <si>
    <t>2.</t>
  </si>
  <si>
    <t>3.</t>
  </si>
  <si>
    <t>4.</t>
  </si>
  <si>
    <t>優質教育基金計劃</t>
  </si>
  <si>
    <t>(a)</t>
    <phoneticPr fontId="18" type="noConversion"/>
  </si>
  <si>
    <t>(b)</t>
    <phoneticPr fontId="18" type="noConversion"/>
  </si>
  <si>
    <t xml:space="preserve">(c) </t>
    <phoneticPr fontId="18" type="noConversion"/>
  </si>
  <si>
    <t>(d)</t>
    <phoneticPr fontId="18" type="noConversion"/>
  </si>
  <si>
    <t>(e)</t>
    <phoneticPr fontId="18" type="noConversion"/>
  </si>
  <si>
    <t>實際</t>
    <phoneticPr fontId="4" type="noConversion"/>
  </si>
  <si>
    <t>Item No.</t>
  </si>
  <si>
    <t>Quality Education Fund Project</t>
  </si>
  <si>
    <t>元</t>
  </si>
  <si>
    <t>Disposed on</t>
  </si>
  <si>
    <t>數量</t>
  </si>
  <si>
    <t>總值</t>
  </si>
  <si>
    <t>編號</t>
  </si>
  <si>
    <t>單價</t>
  </si>
  <si>
    <t>Unit Cost/Item</t>
  </si>
  <si>
    <t>No. of Units</t>
  </si>
  <si>
    <t>Total Cost</t>
  </si>
  <si>
    <t>Supplier’s Invoice No.</t>
  </si>
  <si>
    <t>Date of Ownership Vested to Grantee</t>
  </si>
  <si>
    <t>Name of School / Organisation :</t>
  </si>
  <si>
    <t>Signature of Authorised Person :  </t>
  </si>
  <si>
    <t>Name of Authorised Person :  </t>
  </si>
  <si>
    <t>Date :  </t>
  </si>
  <si>
    <t>A.</t>
  </si>
  <si>
    <t>Income</t>
  </si>
  <si>
    <t>總收入</t>
  </si>
  <si>
    <t>Total Income:</t>
  </si>
  <si>
    <t>B.</t>
  </si>
  <si>
    <t>Expenditure</t>
  </si>
  <si>
    <t>C.</t>
  </si>
  <si>
    <t>Signature of</t>
  </si>
  <si>
    <t>Name of</t>
  </si>
  <si>
    <t>Date :</t>
  </si>
  <si>
    <r>
      <t xml:space="preserve">Certificate of Completion of Project / </t>
    </r>
    <r>
      <rPr>
        <b/>
        <vertAlign val="superscript"/>
        <sz val="14"/>
        <rFont val="Times New Roman"/>
        <family val="1"/>
      </rPr>
      <t xml:space="preserve">#  </t>
    </r>
    <r>
      <rPr>
        <b/>
        <sz val="14"/>
        <rFont val="Times New Roman"/>
        <family val="1"/>
      </rPr>
      <t>Declaration</t>
    </r>
  </si>
  <si>
    <r>
      <rPr>
        <b/>
        <sz val="14"/>
        <rFont val="新細明體"/>
        <family val="1"/>
        <charset val="136"/>
      </rPr>
      <t>甲</t>
    </r>
    <r>
      <rPr>
        <b/>
        <sz val="14"/>
        <rFont val="Times New Roman"/>
        <family val="1"/>
      </rPr>
      <t>.</t>
    </r>
  </si>
  <si>
    <r>
      <rPr>
        <b/>
        <sz val="14"/>
        <rFont val="新細明體"/>
        <family val="1"/>
        <charset val="136"/>
      </rPr>
      <t>收入</t>
    </r>
  </si>
  <si>
    <r>
      <rPr>
        <b/>
        <sz val="14"/>
        <rFont val="新細明體"/>
        <family val="1"/>
        <charset val="136"/>
      </rPr>
      <t>乙</t>
    </r>
    <r>
      <rPr>
        <b/>
        <sz val="14"/>
        <rFont val="Times New Roman"/>
        <family val="1"/>
      </rPr>
      <t>.</t>
    </r>
  </si>
  <si>
    <r>
      <rPr>
        <b/>
        <sz val="14"/>
        <rFont val="新細明體"/>
        <family val="1"/>
        <charset val="136"/>
      </rPr>
      <t>丙</t>
    </r>
    <r>
      <rPr>
        <b/>
        <sz val="14"/>
        <rFont val="Times New Roman"/>
        <family val="1"/>
      </rPr>
      <t>.</t>
    </r>
  </si>
  <si>
    <r>
      <rPr>
        <sz val="12"/>
        <rFont val="新細明體"/>
        <family val="1"/>
        <charset val="136"/>
      </rPr>
      <t>日期</t>
    </r>
  </si>
  <si>
    <t>Total Expenditure:</t>
    <phoneticPr fontId="4" type="noConversion"/>
  </si>
  <si>
    <t>Class of Asset :</t>
  </si>
  <si>
    <r>
      <t>項目說明</t>
    </r>
    <r>
      <rPr>
        <sz val="12"/>
        <rFont val="Times New Roman"/>
        <family val="1"/>
      </rPr>
      <t>*</t>
    </r>
  </si>
  <si>
    <t>計劃編號</t>
    <phoneticPr fontId="18" type="noConversion"/>
  </si>
  <si>
    <t>計劃名稱</t>
    <phoneticPr fontId="18" type="noConversion"/>
  </si>
  <si>
    <t>Project No. :</t>
    <phoneticPr fontId="18" type="noConversion"/>
  </si>
  <si>
    <t>Project Title :</t>
    <phoneticPr fontId="18" type="noConversion"/>
  </si>
  <si>
    <t xml:space="preserve">   資產類別</t>
    <phoneticPr fontId="18" type="noConversion"/>
  </si>
  <si>
    <t>根據資產運用計劃作出調配</t>
    <phoneticPr fontId="18" type="noConversion"/>
  </si>
  <si>
    <t>Item / Description*</t>
    <phoneticPr fontId="18" type="noConversion"/>
  </si>
  <si>
    <r>
      <t>是</t>
    </r>
    <r>
      <rPr>
        <sz val="12"/>
        <rFont val="Times New Roman"/>
        <family val="1"/>
      </rPr>
      <t xml:space="preserve"> Yes</t>
    </r>
    <phoneticPr fontId="18" type="noConversion"/>
  </si>
  <si>
    <r>
      <t>否</t>
    </r>
    <r>
      <rPr>
        <sz val="12"/>
        <rFont val="Times New Roman"/>
        <family val="1"/>
      </rPr>
      <t xml:space="preserve"> No</t>
    </r>
    <phoneticPr fontId="18" type="noConversion"/>
  </si>
  <si>
    <t>Person in Charge (Please state Name and Post)</t>
    <phoneticPr fontId="18" type="noConversion"/>
  </si>
  <si>
    <r>
      <rPr>
        <sz val="12"/>
        <rFont val="Times New Roman"/>
        <family val="1"/>
      </rPr>
      <t>(</t>
    </r>
    <r>
      <rPr>
        <sz val="12"/>
        <rFont val="新細明體"/>
        <family val="1"/>
        <charset val="136"/>
      </rPr>
      <t>港幣</t>
    </r>
    <r>
      <rPr>
        <sz val="12"/>
        <rFont val="Times New Roman"/>
        <family val="1"/>
      </rPr>
      <t xml:space="preserve"> HK$)</t>
    </r>
    <phoneticPr fontId="18" type="noConversion"/>
  </si>
  <si>
    <r>
      <t>(</t>
    </r>
    <r>
      <rPr>
        <i/>
        <sz val="9"/>
        <rFont val="新細明體"/>
        <family val="1"/>
        <charset val="136"/>
      </rPr>
      <t>理據</t>
    </r>
    <r>
      <rPr>
        <i/>
        <sz val="9"/>
        <rFont val="Times New Roman"/>
        <family val="1"/>
      </rPr>
      <t xml:space="preserve"> Justification)</t>
    </r>
    <phoneticPr fontId="18" type="noConversion"/>
  </si>
  <si>
    <t>1. </t>
    <phoneticPr fontId="18" type="noConversion"/>
  </si>
  <si>
    <t>2. </t>
    <phoneticPr fontId="18" type="noConversion"/>
  </si>
  <si>
    <t>3. </t>
    <phoneticPr fontId="18" type="noConversion"/>
  </si>
  <si>
    <t>4. </t>
    <phoneticPr fontId="18" type="noConversion"/>
  </si>
  <si>
    <t>5. </t>
    <phoneticPr fontId="18" type="noConversion"/>
  </si>
  <si>
    <t>6. </t>
    <phoneticPr fontId="18" type="noConversion"/>
  </si>
  <si>
    <t>7. </t>
    <phoneticPr fontId="18" type="noConversion"/>
  </si>
  <si>
    <t>8. </t>
    <phoneticPr fontId="18" type="noConversion"/>
  </si>
  <si>
    <r>
      <t>類別總計</t>
    </r>
    <r>
      <rPr>
        <sz val="14"/>
        <rFont val="Times New Roman"/>
        <family val="1"/>
      </rPr>
      <t xml:space="preserve"> Total for the Asset Class :  (</t>
    </r>
    <r>
      <rPr>
        <sz val="14"/>
        <rFont val="新細明體"/>
        <family val="1"/>
        <charset val="136"/>
      </rPr>
      <t>港幣</t>
    </r>
    <r>
      <rPr>
        <sz val="14"/>
        <rFont val="Times New Roman"/>
        <family val="1"/>
      </rPr>
      <t xml:space="preserve"> HK$)</t>
    </r>
    <phoneticPr fontId="18" type="noConversion"/>
  </si>
  <si>
    <t>受款人確證真實無誤</t>
    <phoneticPr fontId="18" type="noConversion"/>
  </si>
  <si>
    <t>This is to certify that –</t>
    <phoneticPr fontId="18" type="noConversion"/>
  </si>
  <si>
    <t>Certified True and Correct by Grantee</t>
    <phoneticPr fontId="18" type="noConversion"/>
  </si>
  <si>
    <t>Signature of  Person in charge</t>
    <phoneticPr fontId="18" type="noConversion"/>
  </si>
  <si>
    <r>
      <t>獲授權人簽署</t>
    </r>
    <r>
      <rPr>
        <sz val="10"/>
        <rFont val="Times New Roman"/>
        <family val="1"/>
      </rPr>
      <t>   </t>
    </r>
    <phoneticPr fontId="18" type="noConversion"/>
  </si>
  <si>
    <r>
      <t>獲授權人姓名</t>
    </r>
    <r>
      <rPr>
        <sz val="10"/>
        <rFont val="Times New Roman"/>
        <family val="1"/>
      </rPr>
      <t>   </t>
    </r>
  </si>
  <si>
    <r>
      <t>日期</t>
    </r>
    <r>
      <rPr>
        <sz val="10"/>
        <rFont val="Times New Roman"/>
        <family val="1"/>
      </rPr>
      <t>   </t>
    </r>
  </si>
  <si>
    <t>資產記錄表</t>
    <phoneticPr fontId="18" type="noConversion"/>
  </si>
  <si>
    <t>Assets Register</t>
    <phoneticPr fontId="18" type="noConversion"/>
  </si>
  <si>
    <t>$</t>
    <phoneticPr fontId="4" type="noConversion"/>
  </si>
  <si>
    <t>i</t>
    <phoneticPr fontId="4" type="noConversion"/>
  </si>
  <si>
    <t>ii</t>
    <phoneticPr fontId="4" type="noConversion"/>
  </si>
  <si>
    <t>iii = i + ii</t>
    <phoneticPr fontId="4" type="noConversion"/>
  </si>
  <si>
    <t>該項目如有牌子、型號及編號，請詳列。</t>
    <phoneticPr fontId="18" type="noConversion"/>
  </si>
  <si>
    <r>
      <rPr>
        <sz val="11"/>
        <rFont val="細明體"/>
        <family val="3"/>
        <charset val="136"/>
      </rPr>
      <t>學校</t>
    </r>
    <r>
      <rPr>
        <sz val="11"/>
        <rFont val="Times New Roman"/>
        <family val="1"/>
      </rPr>
      <t xml:space="preserve"> / </t>
    </r>
    <r>
      <rPr>
        <sz val="11"/>
        <rFont val="新細明體"/>
        <family val="1"/>
        <charset val="136"/>
      </rPr>
      <t>機構名稱</t>
    </r>
    <phoneticPr fontId="18" type="noConversion"/>
  </si>
  <si>
    <t>Please detail out the brand, model and serial number, if any.</t>
    <phoneticPr fontId="18" type="noConversion"/>
  </si>
  <si>
    <t>and Certificate of Completion of Project / Declaration</t>
    <phoneticPr fontId="16" type="noConversion"/>
  </si>
  <si>
    <r>
      <rPr>
        <sz val="14"/>
        <rFont val="細明體"/>
        <family val="3"/>
        <charset val="136"/>
      </rPr>
      <t>利息收入</t>
    </r>
    <r>
      <rPr>
        <sz val="14"/>
        <rFont val="Times New Roman"/>
        <family val="1"/>
      </rPr>
      <t xml:space="preserve">  Interest Earned</t>
    </r>
  </si>
  <si>
    <r>
      <rPr>
        <sz val="14"/>
        <rFont val="細明體"/>
        <family val="3"/>
        <charset val="136"/>
      </rPr>
      <t>其他收入</t>
    </r>
    <r>
      <rPr>
        <sz val="14"/>
        <rFont val="Times New Roman"/>
        <family val="1"/>
      </rPr>
      <t xml:space="preserve">  Other Income</t>
    </r>
  </si>
  <si>
    <r>
      <t xml:space="preserve">-   </t>
    </r>
    <r>
      <rPr>
        <sz val="14"/>
        <rFont val="細明體"/>
        <family val="3"/>
        <charset val="136"/>
      </rPr>
      <t>薪金</t>
    </r>
    <r>
      <rPr>
        <sz val="14"/>
        <rFont val="Times New Roman"/>
        <family val="1"/>
      </rPr>
      <t xml:space="preserve">  Staff cost</t>
    </r>
  </si>
  <si>
    <t>Unused Funds (Total Income – Total Expenditure) :</t>
    <phoneticPr fontId="4" type="noConversion"/>
  </si>
  <si>
    <t>A cheque payable to “Permanent Secretary for Education Incorporated No. 6 Account (Quality Education Fund)” in the amount of HK$ _________________ Cheque No. ____________ drawn on ___________________________________ (Name of Bank) for the return of unused funds is enclosed.</t>
  </si>
  <si>
    <t>I declare that all the expenditure of the project was spent in accordance with the approved budget, including the purchase of fixed assets, the terms and conditions of the grant and the approval from the Quality Education Fund (QEF) Secretariat and that all unused fund was returned to QEF.</t>
    <phoneticPr fontId="16" type="noConversion"/>
  </si>
  <si>
    <t>收入項目  Income Item(s)</t>
  </si>
  <si>
    <t>撥款總額  Approved Grant</t>
  </si>
  <si>
    <t>-   一般開支  General Expenses</t>
  </si>
  <si>
    <t>-   服務  Services</t>
  </si>
  <si>
    <t>-   其他(請列明)   Others (Please specify) :</t>
  </si>
  <si>
    <t xml:space="preserve"> 總開支</t>
  </si>
  <si>
    <t>餘款 (總收入 – 總開支)</t>
  </si>
  <si>
    <t>隨表附上 _______________________________ (銀行名稱) 銀行支票一張，編號 _________________________，抬 頭 人 為「Permanent Secretary for Education Incorporated No. 6 Account (Quality Education Fund)」， 以退回餘款港幣 ____________ 元 _______ 角 _______ 仙正。</t>
  </si>
  <si>
    <t>(請刪去不適用者 Please delete as appropriate)</t>
  </si>
  <si>
    <r>
      <t xml:space="preserve">-   </t>
    </r>
    <r>
      <rPr>
        <sz val="14"/>
        <rFont val="細明體"/>
        <family val="3"/>
        <charset val="136"/>
      </rPr>
      <t>工程</t>
    </r>
    <r>
      <rPr>
        <sz val="14"/>
        <rFont val="Times New Roman"/>
        <family val="1"/>
      </rPr>
      <t xml:space="preserve">  Works</t>
    </r>
  </si>
  <si>
    <t>計劃編號  Project No. :</t>
  </si>
  <si>
    <t>計劃名稱  Project Title :</t>
  </si>
  <si>
    <r>
      <t xml:space="preserve">計劃完成證明書 / </t>
    </r>
    <r>
      <rPr>
        <b/>
        <vertAlign val="superscript"/>
        <sz val="14"/>
        <rFont val="Times New Roman"/>
        <family val="1"/>
      </rPr>
      <t>#</t>
    </r>
    <r>
      <rPr>
        <b/>
        <sz val="14"/>
        <rFont val="Times New Roman"/>
        <family val="1"/>
      </rPr>
      <t xml:space="preserve">  聲明</t>
    </r>
  </si>
  <si>
    <t>本人謹此聲明，計劃的所有開支是依據已審核之預算(包括購買固定資產)、撥款的條款和條件以及優質教育基金秘書處的許可而支付，而所有未用撥款或剩餘款項已退還優質教育基金。</t>
  </si>
  <si>
    <t>適用於完成計劃  Applicable to Completion of Project</t>
  </si>
  <si>
    <t>適用於提早終止計劃  Applicable to Early Termination of Project</t>
  </si>
  <si>
    <t>@</t>
  </si>
  <si>
    <r>
      <t>Authorised Person</t>
    </r>
    <r>
      <rPr>
        <b/>
        <vertAlign val="superscript"/>
        <sz val="12"/>
        <rFont val="Times New Roman"/>
        <family val="1"/>
      </rPr>
      <t>@</t>
    </r>
    <r>
      <rPr>
        <b/>
        <sz val="12"/>
        <rFont val="Times New Roman"/>
        <family val="1"/>
      </rPr>
      <t xml:space="preserve"> :</t>
    </r>
  </si>
  <si>
    <r>
      <t>獲授權人</t>
    </r>
    <r>
      <rPr>
        <b/>
        <vertAlign val="superscript"/>
        <sz val="12"/>
        <rFont val="Times New Roman"/>
        <family val="1"/>
      </rPr>
      <t>@</t>
    </r>
    <r>
      <rPr>
        <b/>
        <sz val="12"/>
        <rFont val="Times New Roman"/>
        <family val="1"/>
      </rPr>
      <t>簽署</t>
    </r>
  </si>
  <si>
    <r>
      <t>獲授權人</t>
    </r>
    <r>
      <rPr>
        <b/>
        <vertAlign val="superscript"/>
        <sz val="12"/>
        <rFont val="Times New Roman"/>
        <family val="1"/>
      </rPr>
      <t>@</t>
    </r>
    <r>
      <rPr>
        <b/>
        <sz val="12"/>
        <rFont val="Times New Roman"/>
        <family val="1"/>
      </rPr>
      <t>姓名</t>
    </r>
  </si>
  <si>
    <r>
      <t>獲授權人職銜</t>
    </r>
    <r>
      <rPr>
        <sz val="10"/>
        <rFont val="Times New Roman"/>
        <family val="1"/>
      </rPr>
      <t>   </t>
    </r>
  </si>
  <si>
    <r>
      <t>Title of Authorised Person</t>
    </r>
    <r>
      <rPr>
        <sz val="10"/>
        <rFont val="Times New Roman"/>
        <family val="1"/>
      </rPr>
      <t xml:space="preserve"> :  </t>
    </r>
  </si>
  <si>
    <t>如受款人為幼稚園、小學、中學或特殊學校，須由校長簽署  If the Grantee is a kindergarten, primary school, secondary school or special school, signature of the head of the school is required</t>
  </si>
  <si>
    <t>如受款人為大專院校，須由學系 / 中心主管簽署  If the Grantee is a tertiary institution, signature of the head of the department / centre is required</t>
  </si>
  <si>
    <t>如受款人為機構，須由機構主管簽署  If the Grantee is an organisation, signature of the head of the organisation is required</t>
  </si>
  <si>
    <t>Quality Education Fund Project</t>
    <phoneticPr fontId="18" type="noConversion"/>
  </si>
  <si>
    <t>Final Financial Report (Summary)</t>
    <phoneticPr fontId="18" type="noConversion"/>
  </si>
  <si>
    <r>
      <rPr>
        <i/>
        <sz val="10"/>
        <rFont val="細明體"/>
        <family val="3"/>
        <charset val="136"/>
      </rPr>
      <t>（校長、學系</t>
    </r>
    <r>
      <rPr>
        <i/>
        <sz val="10"/>
        <rFont val="Times New Roman"/>
        <family val="1"/>
      </rPr>
      <t>/</t>
    </r>
    <r>
      <rPr>
        <i/>
        <sz val="10"/>
        <rFont val="細明體"/>
        <family val="3"/>
        <charset val="136"/>
      </rPr>
      <t>中心主管、機構主管）</t>
    </r>
    <phoneticPr fontId="18" type="noConversion"/>
  </si>
  <si>
    <r>
      <rPr>
        <b/>
        <sz val="14"/>
        <rFont val="細明體"/>
        <family val="3"/>
        <charset val="136"/>
      </rPr>
      <t>財政總結和計劃完成證明書</t>
    </r>
    <r>
      <rPr>
        <b/>
        <sz val="14"/>
        <rFont val="Times New Roman"/>
        <family val="1"/>
      </rPr>
      <t xml:space="preserve"> / </t>
    </r>
    <r>
      <rPr>
        <b/>
        <sz val="14"/>
        <rFont val="細明體"/>
        <family val="3"/>
        <charset val="136"/>
      </rPr>
      <t>聲明</t>
    </r>
    <phoneticPr fontId="18" type="noConversion"/>
  </si>
  <si>
    <t>1.</t>
    <phoneticPr fontId="18" type="noConversion"/>
  </si>
  <si>
    <t>2.</t>
    <phoneticPr fontId="18" type="noConversion"/>
  </si>
  <si>
    <t>3.</t>
    <phoneticPr fontId="18" type="noConversion"/>
  </si>
  <si>
    <t>4.</t>
    <phoneticPr fontId="18" type="noConversion"/>
  </si>
  <si>
    <t>5.</t>
    <phoneticPr fontId="18" type="noConversion"/>
  </si>
  <si>
    <t>6.</t>
    <phoneticPr fontId="18" type="noConversion"/>
  </si>
  <si>
    <t>7.</t>
    <phoneticPr fontId="18" type="noConversion"/>
  </si>
  <si>
    <t>8.</t>
    <phoneticPr fontId="18" type="noConversion"/>
  </si>
  <si>
    <t>10.</t>
    <phoneticPr fontId="18" type="noConversion"/>
  </si>
  <si>
    <r>
      <t xml:space="preserve">-   </t>
    </r>
    <r>
      <rPr>
        <sz val="14"/>
        <rFont val="細明體"/>
        <family val="3"/>
        <charset val="136"/>
      </rPr>
      <t>設備</t>
    </r>
    <r>
      <rPr>
        <sz val="14"/>
        <rFont val="Times New Roman"/>
        <family val="1"/>
      </rPr>
      <t xml:space="preserve">  Equipment</t>
    </r>
    <phoneticPr fontId="18" type="noConversion"/>
  </si>
  <si>
    <t>開支</t>
    <phoneticPr fontId="18" type="noConversion"/>
  </si>
  <si>
    <t>9.</t>
    <phoneticPr fontId="18" type="noConversion"/>
  </si>
  <si>
    <t>11.</t>
    <phoneticPr fontId="18" type="noConversion"/>
  </si>
  <si>
    <t>12.</t>
    <phoneticPr fontId="18" type="noConversion"/>
  </si>
  <si>
    <t>^</t>
    <phoneticPr fontId="18" type="noConversion"/>
  </si>
  <si>
    <t>資產必須於計劃期間購買。</t>
    <phoneticPr fontId="18" type="noConversion"/>
  </si>
  <si>
    <t>The purchase of assets should be between the project period.</t>
    <phoneticPr fontId="18" type="noConversion"/>
  </si>
  <si>
    <t>購買日期^</t>
    <phoneticPr fontId="18" type="noConversion"/>
  </si>
  <si>
    <t>Date of Purchase^</t>
    <phoneticPr fontId="18" type="noConversion"/>
  </si>
  <si>
    <r>
      <rPr>
        <sz val="14"/>
        <rFont val="細明體"/>
        <family val="3"/>
        <charset val="136"/>
      </rPr>
      <t>計劃進行時間</t>
    </r>
    <r>
      <rPr>
        <sz val="14"/>
        <rFont val="Times New Roman"/>
        <family val="1"/>
      </rPr>
      <t xml:space="preserve">  Project Period :</t>
    </r>
    <phoneticPr fontId="18" type="noConversion"/>
  </si>
  <si>
    <r>
      <rPr>
        <sz val="9"/>
        <color indexed="8"/>
        <rFont val="細明體"/>
        <family val="3"/>
        <charset val="136"/>
      </rPr>
      <t xml:space="preserve">至
</t>
    </r>
    <r>
      <rPr>
        <sz val="9"/>
        <color indexed="8"/>
        <rFont val="Times New Roman"/>
        <family val="1"/>
      </rPr>
      <t>To</t>
    </r>
    <phoneticPr fontId="4" type="noConversion"/>
  </si>
  <si>
    <t>Quality Education Fund ("QEF") Project Financial Report</t>
  </si>
  <si>
    <t xml:space="preserve">Please fill in highlighted fields only. </t>
  </si>
  <si>
    <t xml:space="preserve">Name of School /
Organisation : </t>
    <phoneticPr fontId="18" type="noConversion"/>
  </si>
  <si>
    <t>(For example: 2023/0001, 22/17/01, 01/17)</t>
    <phoneticPr fontId="18" type="noConversion"/>
  </si>
  <si>
    <t xml:space="preserve">Project Start Date: </t>
    <phoneticPr fontId="18" type="noConversion"/>
  </si>
  <si>
    <t xml:space="preserve">Project End Date: </t>
    <phoneticPr fontId="18" type="noConversion"/>
  </si>
  <si>
    <t>According to the Schedule in the Proposal, do you need to submit the Interim Financial Report?</t>
    <phoneticPr fontId="18" type="noConversion"/>
  </si>
  <si>
    <t>Frequency of submitting financial reports</t>
    <phoneticPr fontId="18" type="noConversion"/>
  </si>
  <si>
    <t>(6 months / 1 year)</t>
    <phoneticPr fontId="18" type="noConversion"/>
  </si>
  <si>
    <t>(Yes / No)</t>
    <phoneticPr fontId="18" type="noConversion"/>
  </si>
  <si>
    <t>Yes</t>
  </si>
  <si>
    <t>No</t>
  </si>
  <si>
    <t>6 months</t>
  </si>
  <si>
    <t>1 year</t>
  </si>
  <si>
    <t>Approved Budget (Please fill in the latest / revised amount, if applicable.)</t>
    <phoneticPr fontId="18" type="noConversion"/>
  </si>
  <si>
    <t>Staff Cost</t>
    <phoneticPr fontId="18" type="noConversion"/>
  </si>
  <si>
    <t>General Expenses</t>
    <phoneticPr fontId="18" type="noConversion"/>
  </si>
  <si>
    <t>Equipment</t>
    <phoneticPr fontId="18" type="noConversion"/>
  </si>
  <si>
    <t>Services</t>
    <phoneticPr fontId="18" type="noConversion"/>
  </si>
  <si>
    <t>Works</t>
    <phoneticPr fontId="18" type="noConversion"/>
  </si>
  <si>
    <t>Others: Contingency (Please amend if not "Contingency")</t>
    <phoneticPr fontId="18" type="noConversion"/>
  </si>
  <si>
    <t>Grant Released</t>
    <phoneticPr fontId="18" type="noConversion"/>
  </si>
  <si>
    <t>Plese submit the following Interim Financial Reports and Certificate of Completion:</t>
    <phoneticPr fontId="18" type="noConversion"/>
  </si>
  <si>
    <t xml:space="preserve">(Please click the hyperlink below and fill in the highlighted fields. </t>
    <phoneticPr fontId="18" type="noConversion"/>
  </si>
  <si>
    <t>The report cover period stated in the Proposal / the terms and conditions set out in the Agreement shall prevail.</t>
    <phoneticPr fontId="18" type="noConversion"/>
  </si>
  <si>
    <t>In case of discrepancies, please amend the report period after clicking below hyperlink.)</t>
    <phoneticPr fontId="18" type="noConversion"/>
  </si>
  <si>
    <t xml:space="preserve">From </t>
    <phoneticPr fontId="18" type="noConversion"/>
  </si>
  <si>
    <t>To</t>
    <phoneticPr fontId="18" type="noConversion"/>
  </si>
  <si>
    <t>1st Interim Financial Report</t>
    <phoneticPr fontId="18" type="noConversion"/>
  </si>
  <si>
    <t>2nd Interim Financial Report</t>
    <phoneticPr fontId="18" type="noConversion"/>
  </si>
  <si>
    <t>3rd Interim Financial Report</t>
    <phoneticPr fontId="18" type="noConversion"/>
  </si>
  <si>
    <t>4th Interim Financial Report</t>
    <phoneticPr fontId="18" type="noConversion"/>
  </si>
  <si>
    <t>5th Interim Financial Report</t>
    <phoneticPr fontId="18" type="noConversion"/>
  </si>
  <si>
    <t>6th Interim Financial Report</t>
    <phoneticPr fontId="18" type="noConversion"/>
  </si>
  <si>
    <t>7th Interim Financial Report</t>
    <phoneticPr fontId="18" type="noConversion"/>
  </si>
  <si>
    <t>8th Interim Financial Report</t>
    <phoneticPr fontId="18" type="noConversion"/>
  </si>
  <si>
    <t>Certificate of Completion of Project</t>
    <phoneticPr fontId="18" type="noConversion"/>
  </si>
  <si>
    <t>Assets Register (if applicable)</t>
    <phoneticPr fontId="18" type="noConversion"/>
  </si>
  <si>
    <t>Final Financial Report</t>
    <phoneticPr fontId="18" type="noConversion"/>
  </si>
  <si>
    <t>Please submit the following documents:</t>
  </si>
  <si>
    <t>Interim Financial Reports</t>
    <phoneticPr fontId="18" type="noConversion"/>
  </si>
  <si>
    <t>1. Final Financial Report</t>
    <phoneticPr fontId="18" type="noConversion"/>
  </si>
  <si>
    <r>
      <t xml:space="preserve">Please submit within </t>
    </r>
    <r>
      <rPr>
        <sz val="12"/>
        <color rgb="FFFF0000"/>
        <rFont val="Times New Roman"/>
        <family val="1"/>
      </rPr>
      <t xml:space="preserve">one </t>
    </r>
    <r>
      <rPr>
        <sz val="12"/>
        <rFont val="Times New Roman"/>
        <family val="1"/>
      </rPr>
      <t>month after the report cover period ends</t>
    </r>
    <phoneticPr fontId="18" type="noConversion"/>
  </si>
  <si>
    <r>
      <t xml:space="preserve">Please submit within </t>
    </r>
    <r>
      <rPr>
        <sz val="12"/>
        <color rgb="FFFF0000"/>
        <rFont val="Times New Roman"/>
        <family val="1"/>
      </rPr>
      <t>three</t>
    </r>
    <r>
      <rPr>
        <sz val="12"/>
        <rFont val="Times New Roman"/>
        <family val="1"/>
      </rPr>
      <t xml:space="preserve"> months after the report cover period ends</t>
    </r>
    <phoneticPr fontId="18" type="noConversion"/>
  </si>
  <si>
    <t>2. Final Financial Report (Summary) and Certificate of Completion of Project / Declaration</t>
    <phoneticPr fontId="18" type="noConversion"/>
  </si>
  <si>
    <t>3. Cheque for the return of unused funds</t>
    <phoneticPr fontId="18" type="noConversion"/>
  </si>
  <si>
    <t>4. Assets Register (if applicable)</t>
    <phoneticPr fontId="18" type="noConversion"/>
  </si>
  <si>
    <t xml:space="preserve">5. Supporting documents such as certified true copies of invoices, receipts, </t>
    <phoneticPr fontId="18" type="noConversion"/>
  </si>
  <si>
    <t xml:space="preserve">bank statements covering the entire reporting period, etc. </t>
    <phoneticPr fontId="18" type="noConversion"/>
  </si>
  <si>
    <t>Quality Education Fund ("QEF") Project</t>
  </si>
  <si>
    <t>Section I</t>
  </si>
  <si>
    <t>Project No. :</t>
  </si>
  <si>
    <t>For the period from#</t>
  </si>
  <si>
    <t>to</t>
  </si>
  <si>
    <t>Declaration</t>
  </si>
  <si>
    <t>I declare that  –</t>
    <phoneticPr fontId="18" type="noConversion"/>
  </si>
  <si>
    <t>all the expenditure of the project was spent in accordance with the approved budget, the terms and conditions of the Grant Agreement and the directives or instructions issued by the QEF Secretariat;</t>
  </si>
  <si>
    <t>all incomes relating to the projects were reported in this Report;</t>
  </si>
  <si>
    <t>the Grantee understands and undertakes that, if there is unused fund upon the project end, a cheque / bank draft payable to “Permanent Secretary for Education Incorporated No. 6 Account (Quality Education Fund)” for refunding the unused grant shall be attached to the submitted Final Financial Report (Summary) and Certificate of Completion of Project / Declaration.</t>
    <phoneticPr fontId="18" type="noConversion"/>
  </si>
  <si>
    <r>
      <t>Signature of Authorised Person</t>
    </r>
    <r>
      <rPr>
        <i/>
        <vertAlign val="superscript"/>
        <sz val="12"/>
        <rFont val="Times New Roman"/>
        <family val="1"/>
      </rPr>
      <t>@</t>
    </r>
    <phoneticPr fontId="18" type="noConversion"/>
  </si>
  <si>
    <r>
      <t>Name of Authorised Person</t>
    </r>
    <r>
      <rPr>
        <i/>
        <vertAlign val="superscript"/>
        <sz val="12"/>
        <color indexed="8"/>
        <rFont val="Times New Roman"/>
        <family val="1"/>
      </rPr>
      <t>@</t>
    </r>
    <phoneticPr fontId="18" type="noConversion"/>
  </si>
  <si>
    <t>(dd/mm/yyyy)</t>
  </si>
  <si>
    <t>Delete where appropriate.</t>
  </si>
  <si>
    <t>The period shall follow the report submission schedule stated in Schedule I of the QEF Agreement.  For the first Financial Report, the date shall be the project starting date.  For subsequent Financial Report, it shall be from the date immediately following the end date of the last submitted Financial Report.</t>
  </si>
  <si>
    <t xml:space="preserve">If the Grantee is a kindergarten, primary school, secondary school or special school, signature of the head of the school is required.
If the Grantee is a tertiary institution, signature of the head of the department / centre is required.  
If the Grantee is an organisation, signature of the head of the organisation is required.
</t>
    <phoneticPr fontId="18" type="noConversion"/>
  </si>
  <si>
    <t>Project No. :</t>
    <phoneticPr fontId="4" type="noConversion"/>
  </si>
  <si>
    <t>Project Title :</t>
    <phoneticPr fontId="4" type="noConversion"/>
  </si>
  <si>
    <t>For the period from</t>
    <phoneticPr fontId="4" type="noConversion"/>
  </si>
  <si>
    <t>to</t>
    <phoneticPr fontId="4" type="noConversion"/>
  </si>
  <si>
    <t>Income and Expenditure</t>
  </si>
  <si>
    <r>
      <t>Approved Budget</t>
    </r>
    <r>
      <rPr>
        <b/>
        <vertAlign val="superscript"/>
        <sz val="12"/>
        <color indexed="8"/>
        <rFont val="Times New Roman"/>
        <family val="1"/>
      </rPr>
      <t xml:space="preserve"> 1</t>
    </r>
    <phoneticPr fontId="4" type="noConversion"/>
  </si>
  <si>
    <t>Actual</t>
    <phoneticPr fontId="4" type="noConversion"/>
  </si>
  <si>
    <r>
      <t>Opening balance</t>
    </r>
    <r>
      <rPr>
        <b/>
        <vertAlign val="superscript"/>
        <sz val="12"/>
        <color indexed="8"/>
        <rFont val="Times New Roman"/>
        <family val="1"/>
      </rPr>
      <t>2</t>
    </r>
    <phoneticPr fontId="4" type="noConversion"/>
  </si>
  <si>
    <t xml:space="preserve">Amount for the period </t>
  </si>
  <si>
    <t>Closing balance</t>
  </si>
  <si>
    <t xml:space="preserve">Income </t>
  </si>
  <si>
    <t>- QEF Grant</t>
  </si>
  <si>
    <t>- Interest Earned</t>
  </si>
  <si>
    <t>- Other Income</t>
  </si>
  <si>
    <t>Total Income  :</t>
  </si>
  <si>
    <r>
      <t>Less : Expenditure</t>
    </r>
    <r>
      <rPr>
        <b/>
        <vertAlign val="superscript"/>
        <sz val="12"/>
        <color indexed="8"/>
        <rFont val="Times New Roman"/>
        <family val="1"/>
      </rPr>
      <t>3</t>
    </r>
    <phoneticPr fontId="4" type="noConversion"/>
  </si>
  <si>
    <t>- Staff Cost</t>
  </si>
  <si>
    <t>- General Expenses</t>
  </si>
  <si>
    <t>- Equipment</t>
  </si>
  <si>
    <t>- Services</t>
  </si>
  <si>
    <t>- Works</t>
  </si>
  <si>
    <t xml:space="preserve">- Others (Please specify) :  </t>
    <phoneticPr fontId="4" type="noConversion"/>
  </si>
  <si>
    <t>Total Expenditure :</t>
  </si>
  <si>
    <t>Fund balance as at period end</t>
  </si>
  <si>
    <r>
      <t>(Surplus</t>
    </r>
    <r>
      <rPr>
        <vertAlign val="superscript"/>
        <sz val="12"/>
        <color indexed="8"/>
        <rFont val="Times New Roman"/>
        <family val="1"/>
      </rPr>
      <t xml:space="preserve">4 </t>
    </r>
    <r>
      <rPr>
        <sz val="12"/>
        <color indexed="8"/>
        <rFont val="Times New Roman"/>
        <family val="1"/>
      </rPr>
      <t>/ (Deficit))</t>
    </r>
    <phoneticPr fontId="4" type="noConversion"/>
  </si>
  <si>
    <t>Total approved budget of the project.</t>
  </si>
  <si>
    <t xml:space="preserve">There is no opening balance in the first Financial Report.  For subsequent Financial Report(s), the last financial report's closing balance has to be brought forward correctly in this column. </t>
  </si>
  <si>
    <t>List out expenditure items in accordance with the approved budget.</t>
  </si>
  <si>
    <t>Return any surplus at the end of the project (i.e. unused fund) to the QEF.</t>
  </si>
  <si>
    <t>Quality Education Fund Project</t>
    <phoneticPr fontId="18" type="noConversion"/>
  </si>
  <si>
    <t xml:space="preserve">   Section II</t>
    <phoneticPr fontId="4" type="noConversion"/>
  </si>
  <si>
    <t xml:space="preserve">  Section II</t>
    <phoneticPr fontId="4" type="noConversion"/>
  </si>
  <si>
    <t xml:space="preserve">    Section II</t>
    <phoneticPr fontId="4" type="noConversion"/>
  </si>
  <si>
    <t>Project Title :</t>
  </si>
  <si>
    <t>For the period from</t>
  </si>
  <si>
    <t>Particulars / Description</t>
  </si>
  <si>
    <r>
      <t>Actual Income</t>
    </r>
    <r>
      <rPr>
        <b/>
        <vertAlign val="superscript"/>
        <sz val="12"/>
        <color indexed="8"/>
        <rFont val="Times New Roman"/>
        <family val="1"/>
      </rPr>
      <t>1</t>
    </r>
    <phoneticPr fontId="4" type="noConversion"/>
  </si>
  <si>
    <t>Date</t>
  </si>
  <si>
    <r>
      <t>Receipt /
Voucher Reference Number</t>
    </r>
    <r>
      <rPr>
        <b/>
        <vertAlign val="superscript"/>
        <sz val="12"/>
        <color indexed="8"/>
        <rFont val="Times New Roman"/>
        <family val="1"/>
      </rPr>
      <t>2</t>
    </r>
    <phoneticPr fontId="4" type="noConversion"/>
  </si>
  <si>
    <r>
      <t>Deposit Reference Number</t>
    </r>
    <r>
      <rPr>
        <b/>
        <vertAlign val="superscript"/>
        <sz val="12"/>
        <color indexed="8"/>
        <rFont val="Times New Roman"/>
        <family val="1"/>
      </rPr>
      <t>2</t>
    </r>
    <phoneticPr fontId="4" type="noConversion"/>
  </si>
  <si>
    <r>
      <t>QEF Grant</t>
    </r>
    <r>
      <rPr>
        <sz val="14"/>
        <color indexed="8"/>
        <rFont val="Times New Roman"/>
        <family val="1"/>
      </rPr>
      <t xml:space="preserve"> :</t>
    </r>
    <phoneticPr fontId="4" type="noConversion"/>
  </si>
  <si>
    <r>
      <t xml:space="preserve">Interest Earned </t>
    </r>
    <r>
      <rPr>
        <sz val="14"/>
        <color indexed="8"/>
        <rFont val="Times New Roman"/>
        <family val="1"/>
      </rPr>
      <t>:</t>
    </r>
    <phoneticPr fontId="4" type="noConversion"/>
  </si>
  <si>
    <r>
      <t xml:space="preserve">Other Income </t>
    </r>
    <r>
      <rPr>
        <sz val="14"/>
        <color indexed="8"/>
        <rFont val="Times New Roman"/>
        <family val="1"/>
      </rPr>
      <t>:</t>
    </r>
    <phoneticPr fontId="4" type="noConversion"/>
  </si>
  <si>
    <r>
      <t>Total</t>
    </r>
    <r>
      <rPr>
        <vertAlign val="superscript"/>
        <sz val="14"/>
        <color indexed="8"/>
        <rFont val="Times New Roman"/>
        <family val="1"/>
      </rPr>
      <t>3</t>
    </r>
    <phoneticPr fontId="4" type="noConversion"/>
  </si>
  <si>
    <t>Insert row if needed.</t>
    <phoneticPr fontId="18" type="noConversion"/>
  </si>
  <si>
    <t>Attach supporting documents such as certified true copies of receipts, vouchers, bank statements covering the entire reporting period, etc. to the Financial Report.</t>
    <phoneticPr fontId="18" type="noConversion"/>
  </si>
  <si>
    <t>The total income from each type shall tally with the corresponding figures listed in Section I.</t>
    <phoneticPr fontId="18" type="noConversion"/>
  </si>
  <si>
    <r>
      <t>Expenditure item</t>
    </r>
    <r>
      <rPr>
        <b/>
        <vertAlign val="superscript"/>
        <sz val="12"/>
        <color indexed="8"/>
        <rFont val="Times New Roman"/>
        <family val="1"/>
      </rPr>
      <t>1</t>
    </r>
    <r>
      <rPr>
        <b/>
        <sz val="12"/>
        <color indexed="8"/>
        <rFont val="Times New Roman"/>
        <family val="1"/>
      </rPr>
      <t>:</t>
    </r>
    <phoneticPr fontId="4" type="noConversion"/>
  </si>
  <si>
    <t>Staff Cost</t>
    <phoneticPr fontId="4" type="noConversion"/>
  </si>
  <si>
    <t>Description of sub-item in  Approved Budget</t>
  </si>
  <si>
    <t>Particulars / Description of Actual Item Procured</t>
  </si>
  <si>
    <t>Amount</t>
  </si>
  <si>
    <r>
      <t>Invoice / Receipt / Voucher Reference Number</t>
    </r>
    <r>
      <rPr>
        <vertAlign val="superscript"/>
        <sz val="12"/>
        <rFont val="Times New Roman"/>
        <family val="1"/>
      </rPr>
      <t>2</t>
    </r>
  </si>
  <si>
    <r>
      <t>Cheque Number</t>
    </r>
    <r>
      <rPr>
        <vertAlign val="superscript"/>
        <sz val="12"/>
        <color indexed="8"/>
        <rFont val="Times New Roman"/>
        <family val="1"/>
      </rPr>
      <t>2</t>
    </r>
    <phoneticPr fontId="4" type="noConversion"/>
  </si>
  <si>
    <t>General Expenses</t>
    <phoneticPr fontId="4" type="noConversion"/>
  </si>
  <si>
    <t>Equipment</t>
    <phoneticPr fontId="4" type="noConversion"/>
  </si>
  <si>
    <t>Services</t>
    <phoneticPr fontId="4" type="noConversion"/>
  </si>
  <si>
    <t>Works</t>
    <phoneticPr fontId="4" type="noConversion"/>
  </si>
  <si>
    <t>Others (Please specify) :</t>
    <phoneticPr fontId="4" type="noConversion"/>
  </si>
  <si>
    <t xml:space="preserve">Please click the hyperlink below and fill in the highlighted fields. </t>
    <phoneticPr fontId="18" type="noConversion"/>
  </si>
  <si>
    <t>Income Item</t>
    <phoneticPr fontId="4" type="noConversion"/>
  </si>
  <si>
    <t>(dd/mm/yyyy)</t>
    <phoneticPr fontId="18" type="noConversion"/>
  </si>
  <si>
    <t>Final Financial Report</t>
    <phoneticPr fontId="18" type="noConversion"/>
  </si>
  <si>
    <r>
      <rPr>
        <sz val="14"/>
        <rFont val="細明體"/>
        <family val="3"/>
        <charset val="136"/>
      </rPr>
      <t>按協議書附表二所列的開支項目</t>
    </r>
    <r>
      <rPr>
        <sz val="14"/>
        <rFont val="Times New Roman"/>
        <family val="1"/>
      </rPr>
      <t xml:space="preserve">                                                                                                  Expenditure Item(s) as per Schedule II of Agreement</t>
    </r>
    <phoneticPr fontId="18" type="noConversion"/>
  </si>
  <si>
    <r>
      <rPr>
        <sz val="14"/>
        <rFont val="細明體"/>
        <family val="3"/>
        <charset val="136"/>
      </rPr>
      <t>金額</t>
    </r>
    <r>
      <rPr>
        <sz val="14"/>
        <rFont val="Times New Roman"/>
        <family val="1"/>
      </rPr>
      <t xml:space="preserve"> Amount  (</t>
    </r>
    <r>
      <rPr>
        <sz val="14"/>
        <rFont val="細明體"/>
        <family val="3"/>
        <charset val="136"/>
      </rPr>
      <t>港幣</t>
    </r>
    <r>
      <rPr>
        <sz val="14"/>
        <rFont val="Times New Roman"/>
        <family val="1"/>
      </rPr>
      <t xml:space="preserve"> HK$)</t>
    </r>
    <phoneticPr fontId="18" type="noConversion"/>
  </si>
  <si>
    <r>
      <rPr>
        <sz val="14"/>
        <rFont val="細明體"/>
        <family val="3"/>
        <charset val="136"/>
      </rPr>
      <t>金額</t>
    </r>
    <r>
      <rPr>
        <sz val="14"/>
        <rFont val="Times New Roman"/>
        <family val="1"/>
      </rPr>
      <t xml:space="preserve"> Amount (</t>
    </r>
    <r>
      <rPr>
        <sz val="14"/>
        <rFont val="細明體"/>
        <family val="3"/>
        <charset val="136"/>
      </rPr>
      <t>港幣</t>
    </r>
    <r>
      <rPr>
        <sz val="14"/>
        <rFont val="Times New Roman"/>
        <family val="1"/>
      </rPr>
      <t xml:space="preserve"> HK$)</t>
    </r>
    <phoneticPr fontId="18" type="noConversion"/>
  </si>
  <si>
    <t>供應商發票編號</t>
    <phoneticPr fontId="18" type="noConversion"/>
  </si>
  <si>
    <t>項目存放地點</t>
    <phoneticPr fontId="18" type="noConversion"/>
  </si>
  <si>
    <t>擁有權歸予受款人日期</t>
    <phoneticPr fontId="18" type="noConversion"/>
  </si>
  <si>
    <t>Deployed in accordance with the Asset Usage Plan</t>
    <phoneticPr fontId="18" type="noConversion"/>
  </si>
  <si>
    <t>負責人姓名 
(請註明及職銜)</t>
    <phoneticPr fontId="18" type="noConversion"/>
  </si>
  <si>
    <t>Location of Item</t>
    <phoneticPr fontId="18" type="noConversion"/>
  </si>
  <si>
    <t xml:space="preserve">all the income and expenditure information and supporting documents (if any) provided in this Report are true and correct; </t>
    <phoneticPr fontId="18" type="noConversion"/>
  </si>
  <si>
    <t>the Grantee understands that this Report will be subject to examination by the QEF and undertakes to make appropriate adjustment in the report based on the result of such examination; and</t>
    <phoneticPr fontId="18" type="noConversion"/>
  </si>
  <si>
    <t>*(head of the school / head of department or centre / head of organisation)</t>
    <phoneticPr fontId="18" type="noConversion"/>
  </si>
  <si>
    <t xml:space="preserve">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</si>
</sst>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_(* #,##0.00_);_(* \(#,##0.00\);_(* &quot;-&quot;??_);_(@_)"/>
    <numFmt numFmtId="177" formatCode="dd/mm/yyyy"/>
    <numFmt numFmtId="178" formatCode="[$$-404]#,##0.00_);[Red]\([$$-404]#,##0.00\)"/>
    <numFmt numFmtId="179" formatCode="0_ "/>
    <numFmt numFmtId="180" formatCode="0.00_);[Red]\(0.00\)"/>
  </numFmts>
  <fonts count="72" x14ac:knownFonts="1">
    <font>
      <sz val="12"/>
      <name val="新細明體"/>
      <family val="1"/>
      <charset val="136"/>
    </font>
    <font>
      <sz val="12"/>
      <name val="新細明體"/>
      <family val="1"/>
      <charset val="136"/>
    </font>
    <font>
      <sz val="12"/>
      <color indexed="8"/>
      <name val="Calibri"/>
      <family val="2"/>
    </font>
    <font>
      <u/>
      <sz val="12"/>
      <color indexed="12"/>
      <name val="Calibri"/>
      <family val="2"/>
    </font>
    <font>
      <sz val="9"/>
      <name val="細明體"/>
      <family val="3"/>
      <charset val="136"/>
    </font>
    <font>
      <sz val="14"/>
      <color indexed="8"/>
      <name val="Times New Roman"/>
      <family val="1"/>
    </font>
    <font>
      <sz val="14"/>
      <color indexed="8"/>
      <name val="Calibri"/>
      <family val="2"/>
    </font>
    <font>
      <b/>
      <sz val="14"/>
      <color indexed="8"/>
      <name val="Times New Roman"/>
      <family val="1"/>
    </font>
    <font>
      <b/>
      <i/>
      <sz val="12"/>
      <color indexed="12"/>
      <name val="Times New Roman"/>
      <family val="1"/>
    </font>
    <font>
      <sz val="12"/>
      <color indexed="8"/>
      <name val="Times New Roman"/>
      <family val="1"/>
    </font>
    <font>
      <i/>
      <sz val="14"/>
      <color indexed="8"/>
      <name val="Times New Roman"/>
      <family val="1"/>
    </font>
    <font>
      <b/>
      <sz val="12"/>
      <color indexed="8"/>
      <name val="Times New Roman"/>
      <family val="1"/>
    </font>
    <font>
      <b/>
      <vertAlign val="superscript"/>
      <sz val="12"/>
      <color indexed="8"/>
      <name val="Times New Roman"/>
      <family val="1"/>
    </font>
    <font>
      <sz val="13"/>
      <color indexed="8"/>
      <name val="Calibri"/>
      <family val="2"/>
    </font>
    <font>
      <sz val="12"/>
      <color indexed="8"/>
      <name val="新細明體"/>
      <family val="1"/>
      <charset val="136"/>
    </font>
    <font>
      <sz val="12"/>
      <color indexed="8"/>
      <name val="Arial"/>
      <family val="2"/>
    </font>
    <font>
      <b/>
      <vertAlign val="superscript"/>
      <sz val="12"/>
      <color indexed="8"/>
      <name val="Arial"/>
      <family val="2"/>
    </font>
    <font>
      <sz val="12"/>
      <name val="Times New Roman"/>
      <family val="1"/>
    </font>
    <font>
      <sz val="9"/>
      <name val="新細明體"/>
      <family val="1"/>
      <charset val="136"/>
    </font>
    <font>
      <vertAlign val="superscript"/>
      <sz val="14"/>
      <color indexed="8"/>
      <name val="Times New Roman"/>
      <family val="1"/>
    </font>
    <font>
      <i/>
      <sz val="14"/>
      <color indexed="8"/>
      <name val="新細明體"/>
      <family val="1"/>
      <charset val="136"/>
    </font>
    <font>
      <b/>
      <sz val="14"/>
      <name val="Times New Roman"/>
      <family val="1"/>
    </font>
    <font>
      <i/>
      <sz val="14"/>
      <name val="新細明體"/>
      <family val="1"/>
      <charset val="136"/>
    </font>
    <font>
      <b/>
      <sz val="12"/>
      <color indexed="8"/>
      <name val="細明體"/>
      <family val="3"/>
      <charset val="136"/>
    </font>
    <font>
      <i/>
      <sz val="14"/>
      <color indexed="8"/>
      <name val="細明體"/>
      <family val="3"/>
      <charset val="136"/>
    </font>
    <font>
      <sz val="14"/>
      <name val="Times New Roman"/>
      <family val="1"/>
    </font>
    <font>
      <sz val="14"/>
      <name val="新細明體"/>
      <family val="1"/>
      <charset val="136"/>
    </font>
    <font>
      <b/>
      <sz val="14"/>
      <color indexed="8"/>
      <name val="Arial"/>
      <family val="2"/>
    </font>
    <font>
      <sz val="14"/>
      <color indexed="8"/>
      <name val="Arial"/>
      <family val="2"/>
    </font>
    <font>
      <b/>
      <sz val="14"/>
      <name val="細明體"/>
      <family val="3"/>
      <charset val="136"/>
    </font>
    <font>
      <sz val="11"/>
      <name val="新細明體"/>
      <family val="1"/>
      <charset val="136"/>
    </font>
    <font>
      <sz val="11"/>
      <name val="Times New Roman"/>
      <family val="1"/>
    </font>
    <font>
      <b/>
      <sz val="12"/>
      <name val="新細明體"/>
      <family val="1"/>
      <charset val="136"/>
    </font>
    <font>
      <b/>
      <sz val="12"/>
      <name val="Times New Roman"/>
      <family val="1"/>
    </font>
    <font>
      <b/>
      <sz val="14"/>
      <name val="新細明體"/>
      <family val="1"/>
      <charset val="136"/>
    </font>
    <font>
      <b/>
      <vertAlign val="superscript"/>
      <sz val="14"/>
      <name val="Times New Roman"/>
      <family val="1"/>
    </font>
    <font>
      <sz val="14"/>
      <name val="細明體"/>
      <family val="3"/>
      <charset val="136"/>
    </font>
    <font>
      <i/>
      <sz val="9"/>
      <name val="Times New Roman"/>
      <family val="1"/>
    </font>
    <font>
      <i/>
      <sz val="9"/>
      <name val="新細明體"/>
      <family val="1"/>
      <charset val="136"/>
    </font>
    <font>
      <sz val="11"/>
      <name val="細明體"/>
      <family val="3"/>
      <charset val="136"/>
    </font>
    <font>
      <sz val="10"/>
      <name val="新細明體"/>
      <family val="1"/>
      <charset val="136"/>
    </font>
    <font>
      <sz val="8"/>
      <name val="新細明體"/>
      <family val="1"/>
      <charset val="136"/>
    </font>
    <font>
      <sz val="7"/>
      <name val="Times New Roman"/>
      <family val="1"/>
    </font>
    <font>
      <sz val="8"/>
      <name val="Times New Roman"/>
      <family val="1"/>
    </font>
    <font>
      <b/>
      <sz val="10"/>
      <name val="Times New Roman"/>
      <family val="1"/>
    </font>
    <font>
      <sz val="10"/>
      <name val="Times New Roman"/>
      <family val="1"/>
    </font>
    <font>
      <b/>
      <vertAlign val="superscript"/>
      <sz val="12"/>
      <name val="Times New Roman"/>
      <family val="1"/>
    </font>
    <font>
      <sz val="14"/>
      <color indexed="8"/>
      <name val="新細明體"/>
      <family val="1"/>
      <charset val="136"/>
      <scheme val="minor"/>
    </font>
    <font>
      <sz val="14"/>
      <name val="新細明體"/>
      <family val="1"/>
      <charset val="136"/>
      <scheme val="minor"/>
    </font>
    <font>
      <sz val="12"/>
      <name val="新細明體"/>
      <family val="1"/>
      <charset val="136"/>
      <scheme val="minor"/>
    </font>
    <font>
      <i/>
      <sz val="10"/>
      <name val="Times New Roman"/>
      <family val="1"/>
    </font>
    <font>
      <i/>
      <sz val="10"/>
      <name val="細明體"/>
      <family val="3"/>
      <charset val="136"/>
    </font>
    <font>
      <i/>
      <sz val="12"/>
      <color indexed="8"/>
      <name val="Times New Roman"/>
      <family val="1"/>
    </font>
    <font>
      <b/>
      <i/>
      <sz val="12"/>
      <color indexed="8"/>
      <name val="Times New Roman"/>
      <family val="1"/>
    </font>
    <font>
      <vertAlign val="superscript"/>
      <sz val="12"/>
      <color indexed="8"/>
      <name val="Times New Roman"/>
      <family val="1"/>
    </font>
    <font>
      <u/>
      <sz val="12"/>
      <color indexed="12"/>
      <name val="Times New Roman"/>
      <family val="1"/>
    </font>
    <font>
      <b/>
      <u/>
      <sz val="14"/>
      <color indexed="8"/>
      <name val="Times New Roman"/>
      <family val="1"/>
    </font>
    <font>
      <u/>
      <sz val="14"/>
      <color indexed="8"/>
      <name val="Times New Roman"/>
      <family val="1"/>
    </font>
    <font>
      <sz val="9"/>
      <color indexed="8"/>
      <name val="細明體"/>
      <family val="3"/>
      <charset val="136"/>
    </font>
    <font>
      <sz val="9"/>
      <color indexed="8"/>
      <name val="Times New Roman"/>
      <family val="1"/>
    </font>
    <font>
      <b/>
      <sz val="18"/>
      <name val="Times New Roman"/>
      <family val="1"/>
    </font>
    <font>
      <b/>
      <sz val="14"/>
      <color rgb="FFFF0000"/>
      <name val="Times New Roman"/>
      <family val="1"/>
    </font>
    <font>
      <sz val="12"/>
      <color theme="0"/>
      <name val="Times New Roman"/>
      <family val="1"/>
    </font>
    <font>
      <b/>
      <u/>
      <sz val="12"/>
      <name val="Times New Roman"/>
      <family val="1"/>
    </font>
    <font>
      <b/>
      <sz val="12"/>
      <color theme="0"/>
      <name val="Times New Roman"/>
      <family val="1"/>
    </font>
    <font>
      <u/>
      <sz val="12"/>
      <color rgb="FF0070C0"/>
      <name val="Times New Roman"/>
      <family val="1"/>
    </font>
    <font>
      <sz val="12"/>
      <color rgb="FFFF0000"/>
      <name val="Times New Roman"/>
      <family val="1"/>
    </font>
    <font>
      <i/>
      <sz val="12"/>
      <name val="Times New Roman"/>
      <family val="1"/>
    </font>
    <font>
      <i/>
      <vertAlign val="superscript"/>
      <sz val="12"/>
      <name val="Times New Roman"/>
      <family val="1"/>
    </font>
    <font>
      <i/>
      <vertAlign val="superscript"/>
      <sz val="12"/>
      <color indexed="8"/>
      <name val="Times New Roman"/>
      <family val="1"/>
    </font>
    <font>
      <vertAlign val="superscript"/>
      <sz val="12"/>
      <name val="Times New Roman"/>
      <family val="1"/>
    </font>
    <font>
      <i/>
      <sz val="10"/>
      <color indexed="8"/>
      <name val="Times New Roman"/>
      <family val="1"/>
    </font>
  </fonts>
  <fills count="3">
    <fill>
      <patternFill patternType="none"/>
    </fill>
    <fill>
      <patternFill patternType="gray125"/>
    </fill>
    <fill>
      <patternFill patternType="solid">
        <fgColor rgb="FFFFFF99"/>
        <bgColor indexed="64"/>
      </patternFill>
    </fill>
  </fills>
  <borders count="36">
    <border>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s>
  <cellStyleXfs count="5">
    <xf numFmtId="0" fontId="0" fillId="0" borderId="0">
      <alignment vertical="center"/>
    </xf>
    <xf numFmtId="176" fontId="1" fillId="0" borderId="0" applyFont="0" applyFill="0" applyBorder="0" applyAlignment="0" applyProtection="0">
      <alignment vertical="center"/>
    </xf>
    <xf numFmtId="0" fontId="3" fillId="0" borderId="0" applyNumberFormat="0" applyFill="0" applyBorder="0" applyAlignment="0" applyProtection="0"/>
    <xf numFmtId="0" fontId="1" fillId="0" borderId="0"/>
    <xf numFmtId="0" fontId="2" fillId="0" borderId="0"/>
  </cellStyleXfs>
  <cellXfs count="597">
    <xf numFmtId="0" fontId="0" fillId="0" borderId="0" xfId="0">
      <alignment vertical="center"/>
    </xf>
    <xf numFmtId="0" fontId="5" fillId="0" borderId="0" xfId="0" applyFont="1" applyAlignment="1">
      <alignment vertical="center"/>
    </xf>
    <xf numFmtId="0" fontId="0" fillId="0" borderId="0" xfId="0" applyAlignment="1">
      <alignment vertical="center"/>
    </xf>
    <xf numFmtId="0" fontId="5" fillId="0" borderId="0" xfId="0" applyFont="1" applyAlignment="1"/>
    <xf numFmtId="0" fontId="9" fillId="0" borderId="0" xfId="0" applyFont="1" applyAlignment="1">
      <alignment vertical="top"/>
    </xf>
    <xf numFmtId="0" fontId="5" fillId="0" borderId="0" xfId="0" applyFont="1" applyAlignment="1">
      <alignment horizontal="center" vertical="center"/>
    </xf>
    <xf numFmtId="0" fontId="5" fillId="0" borderId="0" xfId="0" applyFont="1" applyAlignment="1">
      <alignment vertical="top" wrapText="1"/>
    </xf>
    <xf numFmtId="0" fontId="22" fillId="0" borderId="0" xfId="0" applyFont="1" applyAlignment="1">
      <alignment horizontal="right" vertical="center"/>
    </xf>
    <xf numFmtId="0" fontId="24" fillId="0" borderId="0" xfId="0" applyFont="1" applyAlignment="1">
      <alignment horizontal="right" vertical="center"/>
    </xf>
    <xf numFmtId="0" fontId="20" fillId="0" borderId="5" xfId="0" applyFont="1" applyBorder="1" applyAlignment="1">
      <alignment horizontal="justify" vertical="center"/>
    </xf>
    <xf numFmtId="0" fontId="6" fillId="0" borderId="0" xfId="0" applyFont="1" applyAlignment="1">
      <alignment vertical="center"/>
    </xf>
    <xf numFmtId="177" fontId="5" fillId="0" borderId="2" xfId="0" applyNumberFormat="1" applyFont="1" applyFill="1" applyBorder="1" applyAlignment="1">
      <alignment horizontal="center" vertical="center"/>
    </xf>
    <xf numFmtId="0" fontId="5" fillId="0" borderId="2" xfId="0" applyFont="1" applyFill="1" applyBorder="1" applyAlignment="1">
      <alignment horizontal="left" vertical="center"/>
    </xf>
    <xf numFmtId="0" fontId="0" fillId="0" borderId="0" xfId="0" applyAlignment="1">
      <alignment vertical="center"/>
    </xf>
    <xf numFmtId="14" fontId="5" fillId="2" borderId="2" xfId="0" applyNumberFormat="1" applyFont="1" applyFill="1" applyBorder="1" applyAlignment="1">
      <alignment horizontal="center" vertical="center"/>
    </xf>
    <xf numFmtId="0" fontId="5" fillId="0" borderId="0" xfId="0" applyFont="1" applyAlignment="1">
      <alignment vertical="center"/>
    </xf>
    <xf numFmtId="0" fontId="9" fillId="0" borderId="0" xfId="0" applyFont="1" applyAlignment="1">
      <alignment vertical="top"/>
    </xf>
    <xf numFmtId="0" fontId="0" fillId="0" borderId="0" xfId="0" applyAlignment="1">
      <alignment vertical="center"/>
    </xf>
    <xf numFmtId="0" fontId="9" fillId="0" borderId="0" xfId="0" applyFont="1" applyAlignment="1">
      <alignment vertical="top"/>
    </xf>
    <xf numFmtId="0" fontId="5" fillId="0" borderId="0" xfId="0" applyFont="1" applyAlignment="1">
      <alignment vertical="center"/>
    </xf>
    <xf numFmtId="0" fontId="0" fillId="0" borderId="0" xfId="0" applyAlignment="1">
      <alignment vertical="center"/>
    </xf>
    <xf numFmtId="0" fontId="0" fillId="0" borderId="0" xfId="0" applyProtection="1">
      <alignment vertical="center"/>
      <protection locked="0"/>
    </xf>
    <xf numFmtId="0" fontId="17" fillId="0" borderId="0" xfId="0" applyFont="1" applyProtection="1">
      <alignment vertical="center"/>
      <protection locked="0"/>
    </xf>
    <xf numFmtId="0" fontId="9" fillId="0" borderId="0" xfId="4" applyFont="1" applyBorder="1" applyAlignment="1" applyProtection="1">
      <protection locked="0"/>
    </xf>
    <xf numFmtId="0" fontId="39" fillId="0" borderId="0" xfId="0" applyFont="1" applyBorder="1" applyAlignment="1" applyProtection="1">
      <alignment horizontal="center" wrapText="1"/>
      <protection locked="0"/>
    </xf>
    <xf numFmtId="0" fontId="0" fillId="0" borderId="0" xfId="0" applyBorder="1" applyAlignment="1" applyProtection="1">
      <protection locked="0"/>
    </xf>
    <xf numFmtId="0" fontId="31" fillId="0" borderId="0" xfId="0" applyFont="1" applyBorder="1" applyAlignment="1" applyProtection="1">
      <alignment horizontal="right" wrapText="1"/>
      <protection locked="0"/>
    </xf>
    <xf numFmtId="0" fontId="0" fillId="0" borderId="0" xfId="0" applyAlignment="1" applyProtection="1">
      <protection locked="0"/>
    </xf>
    <xf numFmtId="0" fontId="30" fillId="0" borderId="0" xfId="0" applyFont="1" applyBorder="1" applyAlignment="1" applyProtection="1">
      <alignment horizontal="left"/>
      <protection locked="0"/>
    </xf>
    <xf numFmtId="0" fontId="31" fillId="0" borderId="0" xfId="0" applyFont="1" applyAlignment="1" applyProtection="1">
      <alignment horizontal="right"/>
      <protection locked="0"/>
    </xf>
    <xf numFmtId="0" fontId="31" fillId="0" borderId="1" xfId="0" applyFont="1" applyBorder="1" applyAlignment="1" applyProtection="1">
      <alignment horizontal="center" vertical="top" wrapText="1"/>
      <protection locked="0"/>
    </xf>
    <xf numFmtId="0" fontId="17" fillId="0" borderId="1" xfId="0" applyFont="1" applyBorder="1" applyAlignment="1" applyProtection="1">
      <alignment horizontal="center" vertical="top" wrapText="1"/>
      <protection locked="0"/>
    </xf>
    <xf numFmtId="0" fontId="0" fillId="0" borderId="9" xfId="0" applyFont="1" applyBorder="1" applyAlignment="1" applyProtection="1">
      <alignment horizontal="center" vertical="top" wrapText="1"/>
      <protection locked="0"/>
    </xf>
    <xf numFmtId="0" fontId="0" fillId="0" borderId="1" xfId="0" applyFont="1" applyBorder="1" applyAlignment="1" applyProtection="1">
      <alignment horizontal="center" vertical="top" wrapText="1"/>
      <protection locked="0"/>
    </xf>
    <xf numFmtId="0" fontId="37" fillId="0" borderId="1" xfId="0" applyFont="1" applyBorder="1" applyAlignment="1" applyProtection="1">
      <alignment horizontal="center" vertical="top" wrapText="1"/>
      <protection locked="0"/>
    </xf>
    <xf numFmtId="0" fontId="25" fillId="0" borderId="6" xfId="0" applyFont="1" applyBorder="1" applyAlignment="1" applyProtection="1">
      <alignment horizontal="center" vertical="center" wrapText="1"/>
      <protection locked="0"/>
    </xf>
    <xf numFmtId="4" fontId="25" fillId="2" borderId="6" xfId="0" applyNumberFormat="1" applyFont="1" applyFill="1" applyBorder="1" applyAlignment="1" applyProtection="1">
      <alignment vertical="center" wrapText="1"/>
      <protection locked="0"/>
    </xf>
    <xf numFmtId="0" fontId="25" fillId="2" borderId="6" xfId="0" applyFont="1" applyFill="1" applyBorder="1" applyAlignment="1" applyProtection="1">
      <alignment horizontal="center" vertical="center" wrapText="1"/>
      <protection locked="0"/>
    </xf>
    <xf numFmtId="177" fontId="25" fillId="2" borderId="6" xfId="0" applyNumberFormat="1" applyFont="1" applyFill="1" applyBorder="1" applyAlignment="1" applyProtection="1">
      <alignment horizontal="center" vertical="center" wrapText="1"/>
      <protection locked="0"/>
    </xf>
    <xf numFmtId="0" fontId="25" fillId="2" borderId="6" xfId="0" applyFont="1" applyFill="1" applyBorder="1" applyAlignment="1" applyProtection="1">
      <alignment horizontal="left" vertical="center" wrapText="1"/>
      <protection locked="0"/>
    </xf>
    <xf numFmtId="0" fontId="48" fillId="2" borderId="6" xfId="0" applyFont="1" applyFill="1" applyBorder="1" applyAlignment="1" applyProtection="1">
      <alignment horizontal="left" vertical="center" wrapText="1"/>
      <protection locked="0"/>
    </xf>
    <xf numFmtId="0" fontId="48" fillId="2" borderId="6" xfId="0" applyFont="1" applyFill="1" applyBorder="1" applyAlignment="1" applyProtection="1">
      <alignment horizontal="center" vertical="center" wrapText="1"/>
      <protection locked="0"/>
    </xf>
    <xf numFmtId="0" fontId="48" fillId="2" borderId="6" xfId="0" applyFont="1" applyFill="1" applyBorder="1" applyAlignment="1" applyProtection="1">
      <alignment vertical="center" wrapText="1"/>
      <protection locked="0"/>
    </xf>
    <xf numFmtId="0" fontId="26" fillId="0" borderId="0" xfId="0" applyFont="1" applyProtection="1">
      <alignment vertical="center"/>
      <protection locked="0"/>
    </xf>
    <xf numFmtId="0" fontId="26" fillId="0" borderId="0" xfId="0" applyFont="1" applyBorder="1" applyAlignment="1" applyProtection="1">
      <alignment vertical="center" wrapText="1"/>
      <protection locked="0"/>
    </xf>
    <xf numFmtId="0" fontId="26" fillId="0" borderId="0" xfId="0" applyFont="1" applyBorder="1" applyProtection="1">
      <alignment vertical="center"/>
      <protection locked="0"/>
    </xf>
    <xf numFmtId="0" fontId="17" fillId="0" borderId="0" xfId="0" applyFont="1" applyAlignment="1" applyProtection="1">
      <alignment horizontal="right" vertical="center"/>
      <protection locked="0"/>
    </xf>
    <xf numFmtId="0" fontId="17" fillId="0" borderId="0" xfId="0" applyFont="1" applyAlignment="1" applyProtection="1">
      <alignment vertical="center" wrapText="1"/>
      <protection locked="0"/>
    </xf>
    <xf numFmtId="0" fontId="0" fillId="0" borderId="0" xfId="0" applyFont="1" applyAlignment="1" applyProtection="1">
      <alignment horizontal="right" vertical="center"/>
      <protection locked="0"/>
    </xf>
    <xf numFmtId="0" fontId="30" fillId="0" borderId="0" xfId="0" applyFont="1" applyProtection="1">
      <alignment vertical="center"/>
      <protection locked="0"/>
    </xf>
    <xf numFmtId="0" fontId="31" fillId="0" borderId="0" xfId="0" applyFont="1" applyAlignment="1" applyProtection="1">
      <alignment vertical="top" wrapText="1"/>
      <protection locked="0"/>
    </xf>
    <xf numFmtId="0" fontId="30" fillId="0" borderId="0" xfId="0" applyFont="1" applyAlignment="1" applyProtection="1">
      <alignment vertical="top"/>
      <protection locked="0"/>
    </xf>
    <xf numFmtId="0" fontId="0" fillId="0" borderId="0" xfId="0" applyAlignment="1" applyProtection="1">
      <alignment vertical="center"/>
      <protection locked="0"/>
    </xf>
    <xf numFmtId="0" fontId="3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Font="1" applyProtection="1">
      <alignment vertical="center"/>
      <protection locked="0"/>
    </xf>
    <xf numFmtId="0" fontId="31" fillId="0" borderId="0" xfId="0" applyFont="1" applyProtection="1">
      <alignment vertical="center"/>
      <protection locked="0"/>
    </xf>
    <xf numFmtId="40" fontId="0" fillId="0" borderId="0" xfId="0" applyNumberFormat="1" applyProtection="1">
      <alignment vertical="center"/>
      <protection locked="0"/>
    </xf>
    <xf numFmtId="0" fontId="0" fillId="0" borderId="0" xfId="0" applyAlignment="1" applyProtection="1">
      <alignment vertical="top"/>
      <protection locked="0"/>
    </xf>
    <xf numFmtId="4" fontId="25" fillId="0" borderId="6" xfId="0" applyNumberFormat="1" applyFont="1" applyFill="1" applyBorder="1" applyAlignment="1" applyProtection="1">
      <alignment horizontal="right" vertical="center" wrapText="1"/>
    </xf>
    <xf numFmtId="40" fontId="25" fillId="0" borderId="10" xfId="0" applyNumberFormat="1" applyFont="1" applyBorder="1" applyAlignment="1" applyProtection="1">
      <alignment horizontal="right" vertical="center" wrapText="1"/>
    </xf>
    <xf numFmtId="0" fontId="9" fillId="0" borderId="0" xfId="0" applyFont="1" applyAlignment="1">
      <alignment vertical="top"/>
    </xf>
    <xf numFmtId="0" fontId="9" fillId="0" borderId="0" xfId="4" applyFont="1" applyBorder="1" applyAlignment="1" applyProtection="1">
      <protection locked="0"/>
    </xf>
    <xf numFmtId="0" fontId="9" fillId="0" borderId="0" xfId="4" applyFont="1" applyAlignment="1" applyProtection="1">
      <protection locked="0"/>
    </xf>
    <xf numFmtId="40" fontId="9" fillId="2" borderId="0" xfId="4" applyNumberFormat="1" applyFont="1" applyFill="1" applyProtection="1">
      <protection locked="0"/>
    </xf>
    <xf numFmtId="0" fontId="9" fillId="0" borderId="0" xfId="4" applyFont="1" applyProtection="1">
      <protection locked="0"/>
    </xf>
    <xf numFmtId="0" fontId="9" fillId="0" borderId="0" xfId="4" quotePrefix="1" applyFont="1" applyAlignment="1" applyProtection="1">
      <protection locked="0"/>
    </xf>
    <xf numFmtId="0" fontId="3" fillId="0" borderId="0" xfId="2" applyProtection="1">
      <protection locked="0"/>
    </xf>
    <xf numFmtId="40" fontId="9" fillId="0" borderId="0" xfId="4" applyNumberFormat="1" applyFont="1" applyProtection="1">
      <protection locked="0"/>
    </xf>
    <xf numFmtId="40" fontId="3" fillId="0" borderId="0" xfId="2" applyNumberFormat="1" applyProtection="1">
      <protection locked="0"/>
    </xf>
    <xf numFmtId="0" fontId="55" fillId="0" borderId="0" xfId="2" applyFont="1" applyProtection="1">
      <protection locked="0"/>
    </xf>
    <xf numFmtId="0" fontId="9" fillId="0" borderId="0" xfId="4" applyFont="1" applyBorder="1" applyProtection="1">
      <protection locked="0"/>
    </xf>
    <xf numFmtId="40" fontId="9" fillId="0" borderId="0" xfId="4" applyNumberFormat="1" applyFont="1" applyBorder="1" applyProtection="1">
      <protection locked="0"/>
    </xf>
    <xf numFmtId="0" fontId="9" fillId="0" borderId="0" xfId="0" applyFont="1" applyBorder="1" applyAlignment="1" applyProtection="1">
      <alignment horizontal="right"/>
      <protection locked="0"/>
    </xf>
    <xf numFmtId="0" fontId="9" fillId="0" borderId="0" xfId="4" applyFont="1" applyBorder="1" applyAlignment="1" applyProtection="1">
      <alignment horizontal="center"/>
      <protection locked="0"/>
    </xf>
    <xf numFmtId="0" fontId="9" fillId="0" borderId="0" xfId="4" applyFont="1" applyBorder="1" applyAlignment="1" applyProtection="1">
      <alignment vertical="center"/>
      <protection locked="0"/>
    </xf>
    <xf numFmtId="0" fontId="5" fillId="0" borderId="0" xfId="4" applyNumberFormat="1" applyFont="1" applyFill="1" applyBorder="1" applyAlignment="1" applyProtection="1">
      <alignment horizontal="left" vertical="center"/>
      <protection locked="0"/>
    </xf>
    <xf numFmtId="0" fontId="5" fillId="0" borderId="0" xfId="4" applyFont="1" applyFill="1" applyBorder="1" applyAlignment="1" applyProtection="1">
      <alignment vertical="center"/>
      <protection locked="0"/>
    </xf>
    <xf numFmtId="0" fontId="9" fillId="0" borderId="0" xfId="4" applyFont="1" applyAlignment="1" applyProtection="1">
      <alignment vertical="center"/>
      <protection locked="0"/>
    </xf>
    <xf numFmtId="40" fontId="5" fillId="0" borderId="0" xfId="4" applyNumberFormat="1" applyFont="1" applyFill="1" applyBorder="1" applyAlignment="1" applyProtection="1">
      <alignment vertical="center"/>
      <protection locked="0"/>
    </xf>
    <xf numFmtId="40" fontId="9" fillId="0" borderId="0" xfId="4" applyNumberFormat="1" applyFont="1" applyFill="1" applyBorder="1" applyAlignment="1" applyProtection="1">
      <alignment vertical="center"/>
      <protection locked="0"/>
    </xf>
    <xf numFmtId="0" fontId="9" fillId="0" borderId="0" xfId="4" applyFont="1" applyFill="1" applyBorder="1" applyAlignment="1" applyProtection="1">
      <alignment vertical="center"/>
      <protection locked="0"/>
    </xf>
    <xf numFmtId="177" fontId="5" fillId="0" borderId="0" xfId="4" applyNumberFormat="1" applyFont="1" applyFill="1" applyBorder="1" applyAlignment="1" applyProtection="1">
      <alignment horizontal="center" vertical="center"/>
      <protection locked="0"/>
    </xf>
    <xf numFmtId="0" fontId="52" fillId="0" borderId="0" xfId="4" applyFont="1" applyBorder="1" applyAlignment="1" applyProtection="1">
      <alignment horizontal="justify" vertical="center"/>
      <protection locked="0"/>
    </xf>
    <xf numFmtId="40" fontId="52" fillId="0" borderId="0" xfId="4" applyNumberFormat="1" applyFont="1" applyBorder="1" applyAlignment="1" applyProtection="1">
      <alignment horizontal="justify" vertical="center"/>
      <protection locked="0"/>
    </xf>
    <xf numFmtId="0" fontId="53" fillId="0" borderId="0" xfId="4" applyFont="1" applyBorder="1" applyAlignment="1" applyProtection="1">
      <alignment horizontal="center" vertical="center" wrapText="1"/>
      <protection locked="0"/>
    </xf>
    <xf numFmtId="0" fontId="11" fillId="0" borderId="0" xfId="4"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5" fillId="0" borderId="0" xfId="4" applyFont="1" applyBorder="1" applyAlignment="1" applyProtection="1">
      <alignment vertical="center"/>
      <protection locked="0"/>
    </xf>
    <xf numFmtId="0" fontId="5" fillId="0" borderId="0" xfId="4" applyFont="1" applyBorder="1" applyProtection="1">
      <protection locked="0"/>
    </xf>
    <xf numFmtId="40" fontId="25" fillId="0" borderId="0" xfId="4" applyNumberFormat="1" applyFont="1" applyBorder="1" applyAlignment="1" applyProtection="1">
      <alignment horizontal="center" vertical="top" wrapText="1"/>
      <protection locked="0"/>
    </xf>
    <xf numFmtId="177" fontId="5" fillId="0" borderId="0" xfId="4" applyNumberFormat="1" applyFont="1" applyBorder="1" applyAlignment="1" applyProtection="1">
      <alignment horizontal="center" vertical="center" wrapText="1"/>
      <protection locked="0"/>
    </xf>
    <xf numFmtId="0" fontId="7" fillId="0" borderId="0" xfId="4" applyFont="1" applyBorder="1" applyAlignment="1" applyProtection="1">
      <alignment horizontal="center" vertical="center" wrapText="1"/>
      <protection locked="0"/>
    </xf>
    <xf numFmtId="0" fontId="5" fillId="0" borderId="0" xfId="4" applyFont="1" applyProtection="1">
      <protection locked="0"/>
    </xf>
    <xf numFmtId="0" fontId="57" fillId="0" borderId="0" xfId="4" applyFont="1" applyBorder="1" applyAlignment="1" applyProtection="1">
      <alignment vertical="center"/>
      <protection locked="0"/>
    </xf>
    <xf numFmtId="40" fontId="21" fillId="0" borderId="0" xfId="4" applyNumberFormat="1" applyFont="1" applyBorder="1" applyAlignment="1" applyProtection="1">
      <alignment horizontal="center" vertical="center" wrapText="1"/>
      <protection locked="0"/>
    </xf>
    <xf numFmtId="0" fontId="5" fillId="0" borderId="0" xfId="4" applyFont="1" applyBorder="1" applyAlignment="1" applyProtection="1">
      <alignment horizontal="left" vertical="center" wrapText="1"/>
      <protection locked="0"/>
    </xf>
    <xf numFmtId="0" fontId="5" fillId="2" borderId="0" xfId="4" applyFont="1" applyFill="1" applyBorder="1" applyProtection="1">
      <protection locked="0"/>
    </xf>
    <xf numFmtId="40" fontId="25" fillId="2" borderId="0" xfId="1" applyNumberFormat="1" applyFont="1" applyFill="1" applyBorder="1" applyAlignment="1" applyProtection="1">
      <alignment horizontal="right" vertical="center" wrapText="1"/>
      <protection locked="0"/>
    </xf>
    <xf numFmtId="177" fontId="5" fillId="2" borderId="0" xfId="4" applyNumberFormat="1" applyFont="1" applyFill="1" applyBorder="1" applyAlignment="1" applyProtection="1">
      <alignment horizontal="center" vertical="center" wrapText="1"/>
      <protection locked="0"/>
    </xf>
    <xf numFmtId="0" fontId="5" fillId="2" borderId="0" xfId="4" applyFont="1" applyFill="1" applyBorder="1" applyAlignment="1" applyProtection="1">
      <alignment horizontal="left" vertical="center" wrapText="1"/>
      <protection locked="0"/>
    </xf>
    <xf numFmtId="0" fontId="57" fillId="0" borderId="0" xfId="4" applyFont="1" applyBorder="1" applyProtection="1">
      <protection locked="0"/>
    </xf>
    <xf numFmtId="0" fontId="5" fillId="0" borderId="0" xfId="0" applyFont="1" applyBorder="1" applyAlignment="1" applyProtection="1">
      <alignment horizontal="right" vertical="center"/>
      <protection locked="0"/>
    </xf>
    <xf numFmtId="40" fontId="25" fillId="0" borderId="0" xfId="1" applyNumberFormat="1" applyFont="1" applyBorder="1" applyAlignment="1" applyProtection="1">
      <alignment horizontal="right" vertical="center" wrapText="1"/>
      <protection locked="0"/>
    </xf>
    <xf numFmtId="0" fontId="5" fillId="0" borderId="0" xfId="4" applyFont="1" applyBorder="1" applyAlignment="1" applyProtection="1">
      <alignment horizontal="center" vertical="center" wrapText="1"/>
      <protection locked="0"/>
    </xf>
    <xf numFmtId="0" fontId="57" fillId="0" borderId="0" xfId="4" applyFont="1" applyBorder="1" applyAlignment="1" applyProtection="1">
      <protection locked="0"/>
    </xf>
    <xf numFmtId="0" fontId="5" fillId="0" borderId="0" xfId="0" applyFont="1" applyBorder="1" applyProtection="1">
      <alignment vertical="center"/>
      <protection locked="0"/>
    </xf>
    <xf numFmtId="0" fontId="5" fillId="0" borderId="0" xfId="4" applyFont="1" applyBorder="1" applyAlignment="1" applyProtection="1">
      <protection locked="0"/>
    </xf>
    <xf numFmtId="0" fontId="9" fillId="0" borderId="0" xfId="4" applyFont="1" applyBorder="1" applyAlignment="1" applyProtection="1">
      <alignment horizontal="left" vertical="center" wrapText="1"/>
      <protection locked="0"/>
    </xf>
    <xf numFmtId="40" fontId="9" fillId="0" borderId="0" xfId="1" applyNumberFormat="1" applyFont="1" applyBorder="1" applyAlignment="1" applyProtection="1">
      <alignment horizontal="center" vertical="center" wrapText="1"/>
      <protection locked="0"/>
    </xf>
    <xf numFmtId="176" fontId="9" fillId="0" borderId="0" xfId="1" applyFont="1" applyBorder="1" applyAlignment="1" applyProtection="1">
      <alignment horizontal="center" vertical="center" wrapText="1"/>
      <protection locked="0"/>
    </xf>
    <xf numFmtId="0" fontId="9" fillId="0" borderId="0" xfId="4" applyFont="1" applyBorder="1" applyAlignment="1" applyProtection="1">
      <alignment horizontal="center" vertical="center" wrapText="1"/>
      <protection locked="0"/>
    </xf>
    <xf numFmtId="0" fontId="9" fillId="0" borderId="0" xfId="4" quotePrefix="1" applyFont="1" applyBorder="1" applyAlignment="1" applyProtection="1">
      <alignment horizontal="left" vertical="top"/>
      <protection locked="0"/>
    </xf>
    <xf numFmtId="0" fontId="9" fillId="0" borderId="0" xfId="0" applyFont="1" applyAlignment="1" applyProtection="1">
      <alignment horizontal="right"/>
      <protection locked="0"/>
    </xf>
    <xf numFmtId="40" fontId="5" fillId="0" borderId="0" xfId="4" applyNumberFormat="1" applyFont="1" applyBorder="1" applyAlignment="1" applyProtection="1">
      <alignment vertical="center"/>
      <protection locked="0"/>
    </xf>
    <xf numFmtId="0" fontId="5" fillId="0" borderId="0" xfId="4" applyFont="1" applyBorder="1" applyAlignment="1" applyProtection="1">
      <alignment horizontal="left" vertical="center"/>
      <protection locked="0"/>
    </xf>
    <xf numFmtId="40" fontId="9" fillId="0" borderId="0" xfId="4" applyNumberFormat="1" applyFont="1" applyBorder="1" applyAlignment="1" applyProtection="1">
      <alignment vertical="center"/>
      <protection locked="0"/>
    </xf>
    <xf numFmtId="177" fontId="5" fillId="0" borderId="2" xfId="4" applyNumberFormat="1" applyFont="1" applyFill="1" applyBorder="1" applyAlignment="1" applyProtection="1">
      <alignment horizontal="center" vertical="center"/>
      <protection locked="0"/>
    </xf>
    <xf numFmtId="0" fontId="52" fillId="0" borderId="5" xfId="4" applyFont="1" applyBorder="1" applyAlignment="1" applyProtection="1">
      <alignment horizontal="justify" vertical="center"/>
      <protection locked="0"/>
    </xf>
    <xf numFmtId="40" fontId="52" fillId="0" borderId="5" xfId="4" applyNumberFormat="1" applyFont="1" applyBorder="1" applyAlignment="1" applyProtection="1">
      <alignment horizontal="justify" vertical="center"/>
      <protection locked="0"/>
    </xf>
    <xf numFmtId="0" fontId="11" fillId="0" borderId="0" xfId="0" applyFont="1" applyAlignment="1" applyProtection="1">
      <protection locked="0"/>
    </xf>
    <xf numFmtId="40" fontId="9" fillId="0" borderId="0" xfId="4" applyNumberFormat="1" applyFont="1" applyBorder="1" applyAlignment="1" applyProtection="1">
      <protection locked="0"/>
    </xf>
    <xf numFmtId="40" fontId="9" fillId="0" borderId="0" xfId="4" applyNumberFormat="1" applyFont="1" applyBorder="1" applyAlignment="1" applyProtection="1">
      <alignment horizontal="center" vertical="center" wrapText="1"/>
      <protection locked="0"/>
    </xf>
    <xf numFmtId="0" fontId="9" fillId="0" borderId="0" xfId="4" applyFont="1" applyBorder="1" applyAlignment="1" applyProtection="1">
      <alignment horizontal="center" vertical="top" wrapText="1"/>
      <protection locked="0"/>
    </xf>
    <xf numFmtId="40" fontId="9" fillId="0" borderId="0" xfId="4" applyNumberFormat="1" applyFont="1" applyBorder="1" applyAlignment="1" applyProtection="1">
      <alignment horizontal="center" vertical="top" wrapText="1"/>
      <protection locked="0"/>
    </xf>
    <xf numFmtId="0" fontId="9" fillId="0" borderId="0" xfId="0" applyFont="1" applyBorder="1" applyAlignment="1" applyProtection="1">
      <alignment horizontal="center" vertical="top" wrapText="1"/>
      <protection locked="0"/>
    </xf>
    <xf numFmtId="0" fontId="5" fillId="0" borderId="0" xfId="4" applyFont="1" applyBorder="1" applyAlignment="1" applyProtection="1">
      <alignment horizontal="center" vertical="top" wrapText="1"/>
      <protection locked="0"/>
    </xf>
    <xf numFmtId="177" fontId="5" fillId="0" borderId="0" xfId="4" applyNumberFormat="1" applyFont="1" applyBorder="1" applyAlignment="1" applyProtection="1">
      <alignment horizontal="center" vertical="top" wrapText="1"/>
      <protection locked="0"/>
    </xf>
    <xf numFmtId="0" fontId="5" fillId="0" borderId="0" xfId="4" applyFont="1" applyBorder="1" applyAlignment="1" applyProtection="1">
      <alignment horizontal="left" vertical="top" wrapText="1"/>
      <protection locked="0"/>
    </xf>
    <xf numFmtId="0" fontId="5" fillId="2" borderId="0" xfId="4" applyFont="1" applyFill="1" applyBorder="1" applyAlignment="1" applyProtection="1">
      <alignment vertical="center"/>
      <protection locked="0"/>
    </xf>
    <xf numFmtId="0" fontId="5" fillId="2" borderId="0" xfId="4" applyFont="1" applyFill="1" applyBorder="1" applyAlignment="1" applyProtection="1">
      <alignment vertical="center" wrapText="1"/>
      <protection locked="0"/>
    </xf>
    <xf numFmtId="0" fontId="5" fillId="0" borderId="0" xfId="4" applyFont="1" applyBorder="1" applyAlignment="1" applyProtection="1">
      <alignment horizontal="right" vertical="center" wrapText="1"/>
      <protection locked="0"/>
    </xf>
    <xf numFmtId="0" fontId="5" fillId="0" borderId="0" xfId="0" applyFont="1" applyBorder="1" applyAlignment="1" applyProtection="1">
      <alignment horizontal="right" vertical="center" wrapText="1"/>
      <protection locked="0"/>
    </xf>
    <xf numFmtId="0" fontId="9" fillId="0" borderId="0" xfId="4" quotePrefix="1" applyFont="1" applyAlignment="1" applyProtection="1">
      <alignment horizontal="left" vertical="top"/>
      <protection locked="0"/>
    </xf>
    <xf numFmtId="0" fontId="9" fillId="0" borderId="0" xfId="4" applyFont="1" applyAlignment="1" applyProtection="1">
      <alignment horizontal="left" vertical="top" wrapText="1"/>
      <protection locked="0"/>
    </xf>
    <xf numFmtId="0" fontId="5" fillId="0" borderId="0" xfId="4" applyFont="1" applyFill="1" applyBorder="1" applyAlignment="1" applyProtection="1">
      <alignment horizontal="center" vertical="top" wrapText="1"/>
      <protection locked="0"/>
    </xf>
    <xf numFmtId="0" fontId="5" fillId="0" borderId="0" xfId="4" applyFont="1" applyFill="1" applyBorder="1" applyProtection="1">
      <protection locked="0"/>
    </xf>
    <xf numFmtId="40" fontId="25" fillId="0" borderId="0" xfId="4" applyNumberFormat="1" applyFont="1" applyFill="1" applyBorder="1" applyAlignment="1" applyProtection="1">
      <alignment horizontal="center" vertical="top" wrapText="1"/>
      <protection locked="0"/>
    </xf>
    <xf numFmtId="177" fontId="5" fillId="0" borderId="0" xfId="4" applyNumberFormat="1" applyFont="1" applyFill="1" applyBorder="1" applyAlignment="1" applyProtection="1">
      <alignment horizontal="center" vertical="top" wrapText="1"/>
      <protection locked="0"/>
    </xf>
    <xf numFmtId="0" fontId="5" fillId="0" borderId="0" xfId="4" applyFont="1" applyFill="1" applyBorder="1" applyAlignment="1" applyProtection="1">
      <alignment horizontal="left" vertical="top" wrapText="1"/>
      <protection locked="0"/>
    </xf>
    <xf numFmtId="177" fontId="9" fillId="0" borderId="0" xfId="4" applyNumberFormat="1" applyFont="1" applyBorder="1" applyAlignment="1" applyProtection="1">
      <alignment horizontal="center"/>
      <protection locked="0"/>
    </xf>
    <xf numFmtId="0" fontId="9" fillId="0" borderId="0" xfId="4" applyFont="1" applyBorder="1" applyAlignment="1" applyProtection="1">
      <alignment horizontal="left"/>
      <protection locked="0"/>
    </xf>
    <xf numFmtId="177" fontId="52" fillId="0" borderId="5" xfId="4" applyNumberFormat="1" applyFont="1" applyBorder="1" applyAlignment="1" applyProtection="1">
      <alignment horizontal="center" vertical="center"/>
      <protection locked="0"/>
    </xf>
    <xf numFmtId="0" fontId="52" fillId="0" borderId="5" xfId="4" applyFont="1" applyBorder="1" applyAlignment="1" applyProtection="1">
      <alignment horizontal="left" vertical="center"/>
      <protection locked="0"/>
    </xf>
    <xf numFmtId="177" fontId="9" fillId="0" borderId="0" xfId="4" applyNumberFormat="1" applyFont="1" applyBorder="1" applyAlignment="1" applyProtection="1">
      <alignment horizontal="center" vertical="center" wrapText="1"/>
      <protection locked="0"/>
    </xf>
    <xf numFmtId="0" fontId="5" fillId="0" borderId="0" xfId="4" applyFont="1" applyAlignment="1" applyProtection="1">
      <alignment vertical="center"/>
      <protection locked="0"/>
    </xf>
    <xf numFmtId="177" fontId="5" fillId="0" borderId="0" xfId="4" applyNumberFormat="1" applyFont="1" applyBorder="1" applyAlignment="1" applyProtection="1">
      <alignment horizontal="center" vertical="center"/>
      <protection locked="0"/>
    </xf>
    <xf numFmtId="40" fontId="25" fillId="0" borderId="0" xfId="1" applyNumberFormat="1" applyFont="1" applyBorder="1" applyAlignment="1" applyProtection="1">
      <alignment horizontal="right" vertical="center" wrapText="1"/>
    </xf>
    <xf numFmtId="40" fontId="25" fillId="0" borderId="10" xfId="1" applyNumberFormat="1" applyFont="1" applyBorder="1" applyAlignment="1" applyProtection="1">
      <alignment horizontal="right" vertical="center" wrapText="1"/>
    </xf>
    <xf numFmtId="0" fontId="33" fillId="0" borderId="0" xfId="0" applyFont="1" applyProtection="1">
      <alignment vertical="center"/>
      <protection hidden="1"/>
    </xf>
    <xf numFmtId="0" fontId="60" fillId="0" borderId="0" xfId="0" applyFont="1" applyProtection="1">
      <alignment vertical="center"/>
      <protection hidden="1"/>
    </xf>
    <xf numFmtId="0" fontId="17" fillId="0" borderId="0" xfId="0" applyFont="1" applyProtection="1">
      <alignment vertical="center"/>
      <protection hidden="1"/>
    </xf>
    <xf numFmtId="0" fontId="61" fillId="2" borderId="0" xfId="0" applyFont="1" applyFill="1" applyProtection="1">
      <alignment vertical="center"/>
      <protection hidden="1"/>
    </xf>
    <xf numFmtId="0" fontId="17" fillId="2" borderId="0" xfId="0" applyFont="1" applyFill="1" applyProtection="1">
      <alignment vertical="center"/>
      <protection hidden="1"/>
    </xf>
    <xf numFmtId="0" fontId="21" fillId="0" borderId="0" xfId="0" applyFont="1" applyFill="1" applyProtection="1">
      <alignment vertical="center"/>
      <protection hidden="1"/>
    </xf>
    <xf numFmtId="0" fontId="17" fillId="0" borderId="0" xfId="0" applyFont="1" applyFill="1" applyProtection="1">
      <alignment vertical="center"/>
      <protection hidden="1"/>
    </xf>
    <xf numFmtId="0" fontId="33" fillId="0" borderId="0" xfId="0" quotePrefix="1" applyFont="1" applyProtection="1">
      <alignment vertical="center"/>
      <protection hidden="1"/>
    </xf>
    <xf numFmtId="0" fontId="33" fillId="0" borderId="0" xfId="0" applyFont="1" applyFill="1" applyProtection="1">
      <alignment vertical="center"/>
      <protection hidden="1"/>
    </xf>
    <xf numFmtId="14" fontId="17" fillId="2" borderId="0" xfId="0" applyNumberFormat="1" applyFont="1" applyFill="1" applyAlignment="1" applyProtection="1">
      <alignment horizontal="center" vertical="center"/>
      <protection locked="0"/>
    </xf>
    <xf numFmtId="0" fontId="17" fillId="2" borderId="0" xfId="0" applyFont="1" applyFill="1" applyAlignment="1" applyProtection="1">
      <alignment horizontal="center" vertical="center"/>
      <protection locked="0"/>
    </xf>
    <xf numFmtId="0" fontId="62" fillId="0" borderId="0" xfId="0" applyFont="1" applyProtection="1">
      <alignment vertical="center"/>
      <protection hidden="1"/>
    </xf>
    <xf numFmtId="14" fontId="63" fillId="0" borderId="0" xfId="0" applyNumberFormat="1" applyFont="1" applyProtection="1">
      <alignment vertical="center"/>
      <protection hidden="1"/>
    </xf>
    <xf numFmtId="14" fontId="17" fillId="0" borderId="0" xfId="0" applyNumberFormat="1" applyFont="1" applyProtection="1">
      <alignment vertical="center"/>
      <protection hidden="1"/>
    </xf>
    <xf numFmtId="176" fontId="17" fillId="2" borderId="0" xfId="1" applyFont="1" applyFill="1" applyProtection="1">
      <alignment vertical="center"/>
      <protection locked="0"/>
    </xf>
    <xf numFmtId="0" fontId="17" fillId="2" borderId="0" xfId="0" applyFont="1" applyFill="1" applyProtection="1">
      <alignment vertical="center"/>
      <protection locked="0"/>
    </xf>
    <xf numFmtId="180" fontId="17" fillId="0" borderId="0" xfId="0" applyNumberFormat="1" applyFont="1" applyProtection="1">
      <alignment vertical="center"/>
      <protection hidden="1"/>
    </xf>
    <xf numFmtId="176" fontId="17" fillId="0" borderId="0" xfId="1" applyFont="1" applyFill="1" applyProtection="1">
      <alignment vertical="center"/>
      <protection hidden="1"/>
    </xf>
    <xf numFmtId="176" fontId="17" fillId="0" borderId="10" xfId="1" applyFont="1" applyFill="1" applyBorder="1" applyProtection="1">
      <alignment vertical="center"/>
      <protection hidden="1"/>
    </xf>
    <xf numFmtId="0" fontId="64" fillId="0" borderId="0" xfId="0" applyFont="1" applyAlignment="1" applyProtection="1">
      <alignment horizontal="center" vertical="center"/>
      <protection hidden="1"/>
    </xf>
    <xf numFmtId="0" fontId="17" fillId="0" borderId="0" xfId="0" applyFont="1" applyAlignment="1" applyProtection="1">
      <alignment horizontal="center" vertical="center"/>
      <protection hidden="1"/>
    </xf>
    <xf numFmtId="14" fontId="17" fillId="0" borderId="0" xfId="0" applyNumberFormat="1" applyFont="1" applyAlignment="1" applyProtection="1">
      <alignment horizontal="center" vertical="center"/>
      <protection hidden="1"/>
    </xf>
    <xf numFmtId="0" fontId="65" fillId="2" borderId="0" xfId="2" applyFont="1" applyFill="1" applyAlignment="1" applyProtection="1">
      <alignment vertical="center"/>
      <protection locked="0"/>
    </xf>
    <xf numFmtId="0" fontId="65" fillId="2" borderId="0" xfId="0" applyFont="1" applyFill="1" applyProtection="1">
      <alignment vertical="center"/>
      <protection locked="0"/>
    </xf>
    <xf numFmtId="0" fontId="65" fillId="0" borderId="0" xfId="0" applyFont="1" applyFill="1" applyProtection="1">
      <alignment vertical="center"/>
      <protection hidden="1"/>
    </xf>
    <xf numFmtId="14" fontId="65" fillId="0" borderId="0" xfId="0" applyNumberFormat="1" applyFont="1" applyFill="1" applyProtection="1">
      <alignment vertical="center"/>
      <protection hidden="1"/>
    </xf>
    <xf numFmtId="180" fontId="65" fillId="0" borderId="0" xfId="0" applyNumberFormat="1" applyFont="1" applyFill="1" applyProtection="1">
      <alignment vertical="center"/>
      <protection hidden="1"/>
    </xf>
    <xf numFmtId="14" fontId="17" fillId="0" borderId="0" xfId="0" applyNumberFormat="1" applyFont="1" applyFill="1" applyProtection="1">
      <alignment vertical="center"/>
      <protection hidden="1"/>
    </xf>
    <xf numFmtId="0" fontId="17" fillId="0" borderId="0" xfId="0" applyFont="1" applyBorder="1" applyProtection="1">
      <alignment vertical="center"/>
      <protection hidden="1"/>
    </xf>
    <xf numFmtId="0" fontId="17" fillId="0" borderId="8" xfId="0" applyFont="1" applyBorder="1" applyProtection="1">
      <alignment vertical="center"/>
      <protection hidden="1"/>
    </xf>
    <xf numFmtId="0" fontId="17" fillId="0" borderId="3" xfId="0" applyFont="1" applyBorder="1" applyProtection="1">
      <alignment vertical="center"/>
      <protection hidden="1"/>
    </xf>
    <xf numFmtId="0" fontId="17" fillId="0" borderId="32" xfId="0" applyFont="1" applyBorder="1" applyProtection="1">
      <alignment vertical="center"/>
      <protection hidden="1"/>
    </xf>
    <xf numFmtId="0" fontId="17" fillId="0" borderId="30" xfId="0" applyFont="1" applyBorder="1" applyProtection="1">
      <alignment vertical="center"/>
      <protection hidden="1"/>
    </xf>
    <xf numFmtId="0" fontId="17" fillId="0" borderId="31" xfId="0" applyFont="1" applyBorder="1" applyProtection="1">
      <alignment vertical="center"/>
      <protection hidden="1"/>
    </xf>
    <xf numFmtId="0" fontId="17" fillId="0" borderId="0" xfId="0" applyFont="1" applyAlignment="1" applyProtection="1">
      <alignment vertical="center" wrapText="1"/>
      <protection hidden="1"/>
    </xf>
    <xf numFmtId="0" fontId="33" fillId="0" borderId="0" xfId="0" applyFont="1" applyAlignment="1" applyProtection="1">
      <alignment vertical="top"/>
      <protection hidden="1"/>
    </xf>
    <xf numFmtId="0" fontId="17" fillId="2" borderId="0" xfId="0" applyFont="1" applyFill="1" applyAlignment="1" applyProtection="1">
      <alignment vertical="center"/>
      <protection hidden="1"/>
    </xf>
    <xf numFmtId="0" fontId="17" fillId="0" borderId="2" xfId="0" applyFont="1" applyBorder="1" applyProtection="1">
      <alignment vertical="center"/>
      <protection hidden="1"/>
    </xf>
    <xf numFmtId="0" fontId="17" fillId="0" borderId="26" xfId="0" applyFont="1" applyBorder="1" applyProtection="1">
      <alignment vertical="center"/>
      <protection hidden="1"/>
    </xf>
    <xf numFmtId="0" fontId="17" fillId="0" borderId="30" xfId="0" applyFont="1" applyBorder="1" applyAlignment="1" applyProtection="1">
      <alignment vertical="center"/>
      <protection hidden="1"/>
    </xf>
    <xf numFmtId="0" fontId="17" fillId="0" borderId="0" xfId="0" applyFont="1" applyBorder="1" applyAlignment="1" applyProtection="1">
      <alignment vertical="center"/>
      <protection hidden="1"/>
    </xf>
    <xf numFmtId="0" fontId="17" fillId="0" borderId="7" xfId="0" applyFont="1" applyBorder="1" applyAlignment="1" applyProtection="1">
      <alignment vertical="center"/>
      <protection hidden="1"/>
    </xf>
    <xf numFmtId="0" fontId="17" fillId="0" borderId="2" xfId="0" applyFont="1" applyBorder="1" applyAlignment="1" applyProtection="1">
      <alignment vertical="center"/>
      <protection hidden="1"/>
    </xf>
    <xf numFmtId="0" fontId="33" fillId="0" borderId="0" xfId="0" applyFont="1" applyAlignment="1" applyProtection="1">
      <alignment horizontal="right" vertical="center"/>
      <protection hidden="1"/>
    </xf>
    <xf numFmtId="0" fontId="33" fillId="0" borderId="0" xfId="0" applyFont="1" applyAlignment="1">
      <alignment horizontal="right" vertical="center"/>
    </xf>
    <xf numFmtId="0" fontId="9" fillId="0" borderId="0" xfId="0" applyFont="1" applyBorder="1" applyAlignment="1">
      <alignment horizontal="center" vertical="center"/>
    </xf>
    <xf numFmtId="0" fontId="9" fillId="0" borderId="0" xfId="0" applyFont="1" applyAlignment="1">
      <alignment horizontal="left" vertical="top"/>
    </xf>
    <xf numFmtId="0" fontId="52" fillId="0" borderId="0" xfId="0" applyFont="1" applyFill="1" applyAlignment="1">
      <alignment horizontal="center" vertical="top"/>
    </xf>
    <xf numFmtId="0" fontId="52" fillId="0" borderId="0" xfId="0" applyFont="1" applyBorder="1" applyAlignment="1">
      <alignment horizontal="center" vertical="top"/>
    </xf>
    <xf numFmtId="180" fontId="11" fillId="0" borderId="0" xfId="0" applyNumberFormat="1" applyFont="1" applyBorder="1" applyAlignment="1" applyProtection="1">
      <alignment horizontal="center" vertical="center" wrapText="1"/>
      <protection locked="0"/>
    </xf>
    <xf numFmtId="0" fontId="11" fillId="0" borderId="0" xfId="4" applyFont="1" applyProtection="1">
      <protection locked="0"/>
    </xf>
    <xf numFmtId="0" fontId="11" fillId="0" borderId="0" xfId="0" applyFont="1" applyProtection="1">
      <alignment vertical="center"/>
      <protection locked="0"/>
    </xf>
    <xf numFmtId="0" fontId="57" fillId="0" borderId="0" xfId="4" applyFont="1" applyBorder="1" applyAlignment="1" applyProtection="1">
      <alignment horizontal="left" vertical="center"/>
      <protection locked="0"/>
    </xf>
    <xf numFmtId="0" fontId="17" fillId="0" borderId="0" xfId="4" applyFont="1" applyBorder="1" applyAlignment="1" applyProtection="1">
      <alignment horizontal="center" vertical="top" wrapText="1"/>
      <protection locked="0"/>
    </xf>
    <xf numFmtId="0" fontId="17" fillId="0" borderId="0" xfId="0" applyFont="1" applyBorder="1" applyAlignment="1" applyProtection="1">
      <alignment horizontal="center" vertical="top" wrapText="1"/>
      <protection locked="0"/>
    </xf>
    <xf numFmtId="0" fontId="9" fillId="2" borderId="0" xfId="4" applyFont="1" applyFill="1" applyProtection="1">
      <protection locked="0"/>
    </xf>
    <xf numFmtId="0" fontId="56" fillId="0" borderId="0" xfId="0" applyFont="1" applyBorder="1" applyAlignment="1"/>
    <xf numFmtId="0" fontId="71" fillId="0" borderId="5" xfId="0" applyFont="1" applyBorder="1" applyAlignment="1">
      <alignment horizontal="center" vertical="top"/>
    </xf>
    <xf numFmtId="0" fontId="10" fillId="0" borderId="5" xfId="0" applyFont="1" applyBorder="1" applyAlignment="1">
      <alignment horizontal="center" vertical="center"/>
    </xf>
    <xf numFmtId="0" fontId="9" fillId="0" borderId="0" xfId="4" applyFont="1" applyBorder="1" applyAlignment="1" applyProtection="1">
      <alignment horizontal="left" vertical="center"/>
      <protection locked="0"/>
    </xf>
    <xf numFmtId="0" fontId="0"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protection locked="0"/>
    </xf>
    <xf numFmtId="0" fontId="5" fillId="0" borderId="0" xfId="4" applyFont="1" applyAlignment="1" applyProtection="1">
      <protection locked="0"/>
    </xf>
    <xf numFmtId="0" fontId="6" fillId="0" borderId="0" xfId="4" applyFont="1" applyBorder="1" applyProtection="1">
      <protection locked="0"/>
    </xf>
    <xf numFmtId="40" fontId="6" fillId="0" borderId="0" xfId="4" applyNumberFormat="1" applyFont="1" applyBorder="1" applyProtection="1">
      <protection locked="0"/>
    </xf>
    <xf numFmtId="40" fontId="9" fillId="0" borderId="0" xfId="4" applyNumberFormat="1" applyFont="1" applyBorder="1" applyAlignment="1" applyProtection="1">
      <alignment horizontal="right" indent="1"/>
      <protection locked="0"/>
    </xf>
    <xf numFmtId="0" fontId="6" fillId="0" borderId="0" xfId="4" applyFont="1" applyProtection="1">
      <protection locked="0"/>
    </xf>
    <xf numFmtId="0" fontId="5" fillId="0" borderId="0" xfId="4" applyFont="1" applyFill="1" applyAlignment="1" applyProtection="1">
      <protection locked="0"/>
    </xf>
    <xf numFmtId="0" fontId="6" fillId="0" borderId="0" xfId="4" applyFont="1" applyFill="1" applyBorder="1" applyProtection="1">
      <protection locked="0"/>
    </xf>
    <xf numFmtId="40" fontId="6" fillId="0" borderId="0" xfId="4" applyNumberFormat="1" applyFont="1" applyFill="1" applyBorder="1" applyProtection="1">
      <protection locked="0"/>
    </xf>
    <xf numFmtId="0" fontId="8" fillId="0" borderId="0" xfId="3" applyFont="1" applyFill="1" applyAlignment="1" applyProtection="1">
      <alignment vertical="top"/>
      <protection locked="0"/>
    </xf>
    <xf numFmtId="0" fontId="9" fillId="0" borderId="0" xfId="4" applyFont="1" applyFill="1" applyProtection="1">
      <protection locked="0"/>
    </xf>
    <xf numFmtId="0" fontId="9" fillId="0" borderId="0" xfId="4" applyFont="1" applyFill="1" applyBorder="1" applyProtection="1">
      <protection locked="0"/>
    </xf>
    <xf numFmtId="40" fontId="9" fillId="0" borderId="0" xfId="4" applyNumberFormat="1" applyFont="1" applyFill="1" applyBorder="1" applyProtection="1">
      <protection locked="0"/>
    </xf>
    <xf numFmtId="0" fontId="9" fillId="0" borderId="0" xfId="4" applyFont="1" applyFill="1" applyAlignment="1" applyProtection="1">
      <alignment vertical="center"/>
      <protection locked="0"/>
    </xf>
    <xf numFmtId="0" fontId="9" fillId="0" borderId="0" xfId="4" applyFont="1" applyFill="1" applyBorder="1" applyAlignment="1" applyProtection="1">
      <alignment horizontal="left" vertical="center"/>
      <protection locked="0"/>
    </xf>
    <xf numFmtId="0" fontId="5" fillId="0" borderId="2" xfId="4" applyNumberFormat="1" applyFont="1" applyFill="1" applyBorder="1" applyAlignment="1" applyProtection="1">
      <alignment horizontal="left" vertical="center"/>
      <protection locked="0"/>
    </xf>
    <xf numFmtId="0" fontId="9" fillId="0" borderId="0" xfId="4" applyFont="1" applyFill="1" applyBorder="1" applyAlignment="1" applyProtection="1">
      <alignment horizontal="left" vertical="center" wrapText="1"/>
      <protection locked="0"/>
    </xf>
    <xf numFmtId="0" fontId="9" fillId="0" borderId="0" xfId="4" applyFont="1" applyFill="1" applyBorder="1" applyAlignment="1" applyProtection="1">
      <alignment horizontal="right" vertical="center"/>
      <protection locked="0"/>
    </xf>
    <xf numFmtId="40" fontId="5" fillId="0" borderId="0" xfId="4" applyNumberFormat="1" applyFont="1" applyFill="1" applyAlignment="1" applyProtection="1">
      <alignment horizontal="center" vertical="center"/>
      <protection locked="0"/>
    </xf>
    <xf numFmtId="0" fontId="9" fillId="0" borderId="0" xfId="4" applyFont="1" applyFill="1" applyBorder="1" applyAlignment="1" applyProtection="1">
      <alignment horizontal="center" vertical="center"/>
      <protection locked="0"/>
    </xf>
    <xf numFmtId="40" fontId="9" fillId="0" borderId="0" xfId="4" applyNumberFormat="1" applyFont="1" applyFill="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10" fillId="0" borderId="0" xfId="4" applyFont="1" applyBorder="1" applyAlignment="1" applyProtection="1">
      <alignment horizontal="justify" vertical="center"/>
      <protection locked="0"/>
    </xf>
    <xf numFmtId="40" fontId="10" fillId="0" borderId="0" xfId="4" applyNumberFormat="1" applyFont="1" applyBorder="1" applyAlignment="1" applyProtection="1">
      <alignment horizontal="justify" vertical="center"/>
      <protection locked="0"/>
    </xf>
    <xf numFmtId="0" fontId="11" fillId="0" borderId="11" xfId="4" applyFont="1" applyBorder="1" applyAlignment="1" applyProtection="1">
      <alignment vertical="center"/>
      <protection locked="0"/>
    </xf>
    <xf numFmtId="0" fontId="7" fillId="0" borderId="12" xfId="4" applyFont="1" applyBorder="1" applyAlignment="1" applyProtection="1">
      <alignment vertical="center"/>
      <protection locked="0"/>
    </xf>
    <xf numFmtId="0" fontId="11" fillId="0" borderId="12" xfId="4" applyFont="1" applyBorder="1" applyAlignment="1" applyProtection="1">
      <alignment vertical="center"/>
      <protection locked="0"/>
    </xf>
    <xf numFmtId="40" fontId="11" fillId="0" borderId="13" xfId="0" applyNumberFormat="1" applyFont="1" applyBorder="1" applyAlignment="1" applyProtection="1">
      <alignment horizontal="center" vertical="center" wrapText="1"/>
      <protection locked="0"/>
    </xf>
    <xf numFmtId="0" fontId="11" fillId="0" borderId="13" xfId="4" applyFont="1" applyBorder="1" applyAlignment="1" applyProtection="1">
      <alignment horizontal="center" vertical="center" wrapText="1"/>
      <protection locked="0"/>
    </xf>
    <xf numFmtId="0" fontId="11" fillId="0" borderId="0" xfId="4" applyFont="1" applyAlignment="1" applyProtection="1">
      <alignment vertical="center"/>
      <protection locked="0"/>
    </xf>
    <xf numFmtId="0" fontId="6" fillId="0" borderId="14" xfId="4" applyFont="1" applyBorder="1" applyProtection="1">
      <protection locked="0"/>
    </xf>
    <xf numFmtId="0" fontId="5" fillId="0" borderId="2" xfId="4" applyFont="1" applyBorder="1" applyAlignment="1" applyProtection="1">
      <alignment horizontal="left" vertical="center" wrapText="1"/>
      <protection locked="0"/>
    </xf>
    <xf numFmtId="0" fontId="14" fillId="0" borderId="2" xfId="4" applyFont="1" applyBorder="1" applyAlignment="1" applyProtection="1">
      <alignment horizontal="center" vertical="center" wrapText="1"/>
      <protection locked="0"/>
    </xf>
    <xf numFmtId="40" fontId="11" fillId="0" borderId="18" xfId="4" applyNumberFormat="1" applyFont="1" applyBorder="1" applyAlignment="1" applyProtection="1">
      <alignment horizontal="center" vertical="center" wrapText="1"/>
      <protection locked="0"/>
    </xf>
    <xf numFmtId="0" fontId="2" fillId="0" borderId="1" xfId="4" applyFont="1" applyBorder="1" applyProtection="1">
      <protection locked="0"/>
    </xf>
    <xf numFmtId="40" fontId="11" fillId="0" borderId="2" xfId="0" applyNumberFormat="1" applyFont="1" applyBorder="1" applyAlignment="1" applyProtection="1">
      <alignment horizontal="center" vertical="center" wrapText="1"/>
      <protection locked="0"/>
    </xf>
    <xf numFmtId="40" fontId="11" fillId="0" borderId="2" xfId="4" applyNumberFormat="1" applyFont="1" applyBorder="1" applyAlignment="1" applyProtection="1">
      <alignment horizontal="center" vertical="center" wrapText="1"/>
      <protection locked="0"/>
    </xf>
    <xf numFmtId="40" fontId="11" fillId="0" borderId="20" xfId="4" applyNumberFormat="1" applyFont="1" applyBorder="1" applyAlignment="1" applyProtection="1">
      <alignment horizontal="center" vertical="center" wrapText="1"/>
      <protection locked="0"/>
    </xf>
    <xf numFmtId="0" fontId="13" fillId="0" borderId="0" xfId="4" applyFont="1" applyProtection="1">
      <protection locked="0"/>
    </xf>
    <xf numFmtId="0" fontId="27" fillId="0" borderId="15" xfId="4" applyFont="1" applyBorder="1" applyAlignment="1" applyProtection="1">
      <alignment horizontal="left" vertical="top"/>
      <protection locked="0"/>
    </xf>
    <xf numFmtId="0" fontId="6" fillId="0" borderId="0" xfId="4" applyFont="1" applyBorder="1" applyAlignment="1" applyProtection="1">
      <alignment vertical="top"/>
      <protection locked="0"/>
    </xf>
    <xf numFmtId="40" fontId="2" fillId="0" borderId="9" xfId="4" applyNumberFormat="1" applyFont="1" applyBorder="1" applyAlignment="1" applyProtection="1">
      <alignment vertical="top"/>
      <protection locked="0"/>
    </xf>
    <xf numFmtId="0" fontId="2" fillId="0" borderId="1" xfId="4" applyFont="1" applyBorder="1" applyAlignment="1" applyProtection="1">
      <alignment vertical="top"/>
      <protection locked="0"/>
    </xf>
    <xf numFmtId="40" fontId="19" fillId="0" borderId="0" xfId="4" applyNumberFormat="1" applyFont="1" applyBorder="1" applyAlignment="1" applyProtection="1">
      <alignment horizontal="center" vertical="top" wrapText="1"/>
      <protection locked="0"/>
    </xf>
    <xf numFmtId="40" fontId="19" fillId="0" borderId="21" xfId="4" applyNumberFormat="1" applyFont="1" applyBorder="1" applyAlignment="1" applyProtection="1">
      <alignment horizontal="center" vertical="top" wrapText="1"/>
      <protection locked="0"/>
    </xf>
    <xf numFmtId="0" fontId="13" fillId="0" borderId="0" xfId="4" applyFont="1" applyAlignment="1" applyProtection="1">
      <alignment vertical="top"/>
      <protection locked="0"/>
    </xf>
    <xf numFmtId="0" fontId="5" fillId="0" borderId="15" xfId="4" quotePrefix="1" applyFont="1" applyBorder="1" applyAlignment="1" applyProtection="1">
      <alignment vertical="center"/>
      <protection locked="0"/>
    </xf>
    <xf numFmtId="0" fontId="14" fillId="0" borderId="0" xfId="4" applyFont="1" applyBorder="1" applyAlignment="1" applyProtection="1">
      <alignment vertical="center" wrapText="1"/>
      <protection locked="0"/>
    </xf>
    <xf numFmtId="40" fontId="25" fillId="0" borderId="1" xfId="1" applyNumberFormat="1" applyFont="1" applyBorder="1" applyAlignment="1" applyProtection="1">
      <alignment horizontal="center" vertical="center" wrapText="1"/>
      <protection locked="0"/>
    </xf>
    <xf numFmtId="178" fontId="25" fillId="0" borderId="1" xfId="1" applyNumberFormat="1" applyFont="1" applyBorder="1" applyAlignment="1" applyProtection="1">
      <alignment horizontal="center" vertical="center" wrapText="1"/>
      <protection locked="0"/>
    </xf>
    <xf numFmtId="40" fontId="25" fillId="0" borderId="0" xfId="1" applyNumberFormat="1" applyFont="1" applyBorder="1" applyAlignment="1" applyProtection="1">
      <alignment horizontal="center" vertical="center" wrapText="1"/>
      <protection locked="0"/>
    </xf>
    <xf numFmtId="40" fontId="25" fillId="0" borderId="0" xfId="1" applyNumberFormat="1" applyFont="1" applyFill="1" applyBorder="1" applyAlignment="1" applyProtection="1">
      <alignment horizontal="center" vertical="center" wrapText="1"/>
      <protection locked="0"/>
    </xf>
    <xf numFmtId="40" fontId="25" fillId="0" borderId="21" xfId="1" applyNumberFormat="1" applyFont="1" applyBorder="1" applyAlignment="1" applyProtection="1">
      <alignment horizontal="center" vertical="center" wrapText="1"/>
      <protection locked="0"/>
    </xf>
    <xf numFmtId="0" fontId="11" fillId="0" borderId="15" xfId="4" quotePrefix="1" applyFont="1" applyBorder="1" applyAlignment="1" applyProtection="1">
      <alignment vertical="center"/>
      <protection locked="0"/>
    </xf>
    <xf numFmtId="40" fontId="25" fillId="0" borderId="1" xfId="1" applyNumberFormat="1" applyFont="1" applyBorder="1" applyAlignment="1" applyProtection="1">
      <alignment horizontal="right" vertical="center" wrapText="1"/>
      <protection locked="0"/>
    </xf>
    <xf numFmtId="40" fontId="25" fillId="0" borderId="0" xfId="1" applyNumberFormat="1" applyFont="1" applyFill="1" applyBorder="1" applyAlignment="1" applyProtection="1">
      <alignment horizontal="right" vertical="center" wrapText="1"/>
      <protection locked="0"/>
    </xf>
    <xf numFmtId="40" fontId="25" fillId="0" borderId="21" xfId="1" applyNumberFormat="1" applyFont="1" applyBorder="1" applyAlignment="1" applyProtection="1">
      <alignment horizontal="right" vertical="center" wrapText="1"/>
      <protection locked="0"/>
    </xf>
    <xf numFmtId="0" fontId="9" fillId="0" borderId="15" xfId="4" quotePrefix="1" applyFont="1" applyBorder="1" applyAlignment="1" applyProtection="1">
      <alignment vertical="center"/>
      <protection locked="0"/>
    </xf>
    <xf numFmtId="0" fontId="11" fillId="0" borderId="0" xfId="4" applyFont="1" applyBorder="1" applyProtection="1">
      <protection locked="0"/>
    </xf>
    <xf numFmtId="0" fontId="15" fillId="0" borderId="0" xfId="4" applyFont="1" applyBorder="1" applyAlignment="1" applyProtection="1">
      <alignment horizontal="center" vertical="center" wrapText="1"/>
      <protection locked="0"/>
    </xf>
    <xf numFmtId="40" fontId="25" fillId="0" borderId="19" xfId="1" applyNumberFormat="1" applyFont="1" applyBorder="1" applyAlignment="1" applyProtection="1">
      <alignment horizontal="right" vertical="center" wrapText="1"/>
      <protection locked="0"/>
    </xf>
    <xf numFmtId="0" fontId="6" fillId="0" borderId="14" xfId="4" applyFont="1" applyBorder="1" applyAlignment="1" applyProtection="1">
      <protection locked="0"/>
    </xf>
    <xf numFmtId="0" fontId="6" fillId="0" borderId="2" xfId="4" applyFont="1" applyBorder="1" applyProtection="1">
      <protection locked="0"/>
    </xf>
    <xf numFmtId="0" fontId="2" fillId="0" borderId="2" xfId="4" applyFont="1" applyBorder="1" applyProtection="1">
      <protection locked="0"/>
    </xf>
    <xf numFmtId="40" fontId="25" fillId="0" borderId="18" xfId="4" applyNumberFormat="1" applyFont="1" applyBorder="1" applyAlignment="1" applyProtection="1">
      <alignment horizontal="right" vertical="center" wrapText="1"/>
      <protection locked="0"/>
    </xf>
    <xf numFmtId="178" fontId="25" fillId="0" borderId="1" xfId="4" applyNumberFormat="1" applyFont="1" applyBorder="1" applyAlignment="1" applyProtection="1">
      <alignment horizontal="right" vertical="center" wrapText="1"/>
      <protection locked="0"/>
    </xf>
    <xf numFmtId="0" fontId="11" fillId="0" borderId="16" xfId="0" applyFont="1" applyBorder="1" applyAlignment="1" applyProtection="1">
      <alignment horizontal="left" vertical="center"/>
      <protection locked="0"/>
    </xf>
    <xf numFmtId="0" fontId="9" fillId="0" borderId="3" xfId="4" applyFont="1" applyBorder="1" applyAlignment="1" applyProtection="1">
      <alignment horizontal="center" vertical="center" wrapText="1"/>
      <protection locked="0"/>
    </xf>
    <xf numFmtId="40" fontId="25" fillId="0" borderId="9" xfId="4" applyNumberFormat="1" applyFont="1" applyFill="1" applyBorder="1" applyAlignment="1" applyProtection="1">
      <alignment horizontal="right" vertical="center" wrapText="1"/>
      <protection locked="0"/>
    </xf>
    <xf numFmtId="178" fontId="25" fillId="0" borderId="1" xfId="4" applyNumberFormat="1" applyFont="1" applyFill="1" applyBorder="1" applyAlignment="1" applyProtection="1">
      <alignment vertical="center" wrapText="1"/>
      <protection locked="0"/>
    </xf>
    <xf numFmtId="0" fontId="9" fillId="0" borderId="0" xfId="4" applyFont="1" applyBorder="1" applyAlignment="1" applyProtection="1">
      <alignment vertical="center" wrapText="1"/>
      <protection locked="0"/>
    </xf>
    <xf numFmtId="40" fontId="25" fillId="0" borderId="1" xfId="1" applyNumberFormat="1" applyFont="1" applyBorder="1" applyAlignment="1" applyProtection="1">
      <alignment horizontal="right" vertical="top" wrapText="1"/>
      <protection locked="0"/>
    </xf>
    <xf numFmtId="178" fontId="25" fillId="0" borderId="1" xfId="1" applyNumberFormat="1" applyFont="1" applyBorder="1" applyAlignment="1" applyProtection="1">
      <alignment horizontal="center" vertical="top" wrapText="1"/>
      <protection locked="0"/>
    </xf>
    <xf numFmtId="0" fontId="11" fillId="0" borderId="15" xfId="4" applyFont="1" applyBorder="1" applyAlignment="1" applyProtection="1">
      <alignment horizontal="left" vertical="center"/>
      <protection locked="0"/>
    </xf>
    <xf numFmtId="0" fontId="28" fillId="0" borderId="0" xfId="4" applyFont="1" applyBorder="1" applyProtection="1">
      <protection locked="0"/>
    </xf>
    <xf numFmtId="40" fontId="9" fillId="0" borderId="2" xfId="4" applyNumberFormat="1" applyFont="1" applyBorder="1" applyAlignment="1" applyProtection="1">
      <alignment horizontal="right" vertical="center" wrapText="1"/>
      <protection locked="0"/>
    </xf>
    <xf numFmtId="0" fontId="9" fillId="0" borderId="1" xfId="4" applyFont="1" applyBorder="1" applyAlignment="1" applyProtection="1">
      <alignment horizontal="right" vertical="center" wrapText="1"/>
      <protection locked="0"/>
    </xf>
    <xf numFmtId="40" fontId="9" fillId="0" borderId="20" xfId="4" applyNumberFormat="1" applyFont="1" applyBorder="1" applyAlignment="1" applyProtection="1">
      <alignment horizontal="right" vertical="center" wrapText="1"/>
      <protection locked="0"/>
    </xf>
    <xf numFmtId="0" fontId="6" fillId="0" borderId="15" xfId="4" applyFont="1" applyBorder="1" applyAlignment="1" applyProtection="1">
      <protection locked="0"/>
    </xf>
    <xf numFmtId="0" fontId="6" fillId="0" borderId="4" xfId="4" applyFont="1" applyBorder="1" applyProtection="1">
      <protection locked="0"/>
    </xf>
    <xf numFmtId="0" fontId="2" fillId="0" borderId="4" xfId="4" applyFont="1" applyBorder="1" applyProtection="1">
      <protection locked="0"/>
    </xf>
    <xf numFmtId="40" fontId="2" fillId="0" borderId="0" xfId="4" applyNumberFormat="1" applyFont="1" applyBorder="1" applyProtection="1">
      <protection locked="0"/>
    </xf>
    <xf numFmtId="0" fontId="2" fillId="0" borderId="0" xfId="4" applyFont="1" applyBorder="1" applyProtection="1">
      <protection locked="0"/>
    </xf>
    <xf numFmtId="40" fontId="2" fillId="0" borderId="24" xfId="4" applyNumberFormat="1" applyFont="1" applyBorder="1" applyProtection="1">
      <protection locked="0"/>
    </xf>
    <xf numFmtId="0" fontId="9" fillId="0" borderId="16" xfId="4" applyFont="1" applyBorder="1" applyAlignment="1" applyProtection="1">
      <alignment vertical="center"/>
      <protection locked="0"/>
    </xf>
    <xf numFmtId="0" fontId="13" fillId="0" borderId="0" xfId="4" applyFont="1" applyBorder="1" applyProtection="1">
      <protection locked="0"/>
    </xf>
    <xf numFmtId="40" fontId="9" fillId="0" borderId="3" xfId="4" applyNumberFormat="1" applyFont="1" applyBorder="1" applyAlignment="1" applyProtection="1">
      <alignment vertical="center"/>
      <protection locked="0"/>
    </xf>
    <xf numFmtId="0" fontId="9" fillId="0" borderId="3" xfId="4" applyFont="1" applyBorder="1" applyAlignment="1" applyProtection="1">
      <alignment vertical="center" wrapText="1"/>
      <protection locked="0"/>
    </xf>
    <xf numFmtId="40" fontId="7" fillId="0" borderId="22" xfId="1" applyNumberFormat="1" applyFont="1" applyBorder="1" applyAlignment="1" applyProtection="1">
      <alignment horizontal="right" vertical="center" wrapText="1"/>
      <protection locked="0"/>
    </xf>
    <xf numFmtId="0" fontId="2" fillId="0" borderId="15" xfId="4" applyFont="1" applyBorder="1" applyAlignment="1" applyProtection="1">
      <protection locked="0"/>
    </xf>
    <xf numFmtId="40" fontId="9" fillId="0" borderId="0" xfId="4" applyNumberFormat="1" applyFont="1" applyBorder="1" applyAlignment="1" applyProtection="1">
      <alignment horizontal="right" vertical="center" wrapText="1"/>
      <protection locked="0"/>
    </xf>
    <xf numFmtId="0" fontId="9" fillId="0" borderId="0" xfId="4" applyFont="1" applyBorder="1" applyAlignment="1" applyProtection="1">
      <alignment horizontal="right" vertical="center" wrapText="1"/>
      <protection locked="0"/>
    </xf>
    <xf numFmtId="0" fontId="6" fillId="0" borderId="17" xfId="4" applyFont="1" applyBorder="1" applyAlignment="1" applyProtection="1">
      <protection locked="0"/>
    </xf>
    <xf numFmtId="0" fontId="6" fillId="0" borderId="5" xfId="4" applyFont="1" applyBorder="1" applyProtection="1">
      <protection locked="0"/>
    </xf>
    <xf numFmtId="40" fontId="7" fillId="0" borderId="5" xfId="4" applyNumberFormat="1" applyFont="1" applyBorder="1" applyAlignment="1" applyProtection="1">
      <alignment horizontal="right" vertical="center" wrapText="1"/>
      <protection locked="0"/>
    </xf>
    <xf numFmtId="0" fontId="7" fillId="0" borderId="5" xfId="4" applyFont="1" applyBorder="1" applyAlignment="1" applyProtection="1">
      <alignment horizontal="right" vertical="center" wrapText="1"/>
      <protection locked="0"/>
    </xf>
    <xf numFmtId="40" fontId="7" fillId="0" borderId="25" xfId="4" applyNumberFormat="1" applyFont="1" applyBorder="1" applyAlignment="1" applyProtection="1">
      <alignment horizontal="right" vertical="center" wrapText="1"/>
      <protection locked="0"/>
    </xf>
    <xf numFmtId="0" fontId="9" fillId="0" borderId="0" xfId="4" quotePrefix="1" applyFont="1" applyAlignment="1" applyProtection="1">
      <alignment horizontal="center" vertical="top"/>
      <protection locked="0"/>
    </xf>
    <xf numFmtId="40" fontId="25" fillId="0" borderId="2" xfId="4" applyNumberFormat="1" applyFont="1" applyBorder="1" applyAlignment="1" applyProtection="1">
      <alignment horizontal="right" vertical="center" wrapText="1"/>
    </xf>
    <xf numFmtId="40" fontId="25" fillId="0" borderId="3" xfId="4" applyNumberFormat="1" applyFont="1" applyFill="1" applyBorder="1" applyAlignment="1" applyProtection="1">
      <alignment horizontal="right" vertical="center" wrapText="1"/>
    </xf>
    <xf numFmtId="40" fontId="25" fillId="0" borderId="0" xfId="1" applyNumberFormat="1" applyFont="1" applyBorder="1" applyAlignment="1" applyProtection="1">
      <alignment horizontal="right" vertical="top" wrapText="1"/>
    </xf>
    <xf numFmtId="40" fontId="25" fillId="0" borderId="21" xfId="1" applyNumberFormat="1" applyFont="1" applyBorder="1" applyAlignment="1" applyProtection="1">
      <alignment horizontal="right" vertical="center" wrapText="1"/>
    </xf>
    <xf numFmtId="40" fontId="25" fillId="0" borderId="22" xfId="1" applyNumberFormat="1" applyFont="1" applyBorder="1" applyAlignment="1" applyProtection="1">
      <alignment horizontal="right" vertical="center" wrapText="1"/>
    </xf>
    <xf numFmtId="40" fontId="25" fillId="0" borderId="20" xfId="4" applyNumberFormat="1" applyFont="1" applyBorder="1" applyAlignment="1" applyProtection="1">
      <alignment horizontal="right" vertical="center" wrapText="1"/>
    </xf>
    <xf numFmtId="40" fontId="25" fillId="0" borderId="23" xfId="4" applyNumberFormat="1" applyFont="1" applyFill="1" applyBorder="1" applyAlignment="1" applyProtection="1">
      <alignment horizontal="right" vertical="center" wrapText="1"/>
    </xf>
    <xf numFmtId="40" fontId="25" fillId="0" borderId="21" xfId="1" applyNumberFormat="1" applyFont="1" applyBorder="1" applyAlignment="1" applyProtection="1">
      <alignment horizontal="right" vertical="top" wrapText="1"/>
    </xf>
    <xf numFmtId="40" fontId="25" fillId="0" borderId="0" xfId="1" applyNumberFormat="1" applyFont="1" applyFill="1" applyBorder="1" applyAlignment="1" applyProtection="1">
      <alignment horizontal="right" vertical="center" wrapText="1"/>
    </xf>
    <xf numFmtId="40" fontId="25" fillId="0" borderId="10" xfId="1" applyNumberFormat="1" applyFont="1" applyFill="1" applyBorder="1" applyAlignment="1" applyProtection="1">
      <alignment horizontal="right" vertical="center" wrapText="1"/>
    </xf>
    <xf numFmtId="40" fontId="25" fillId="0" borderId="2" xfId="4" applyNumberFormat="1" applyFont="1" applyFill="1" applyBorder="1" applyAlignment="1" applyProtection="1">
      <alignment horizontal="right" vertical="center" wrapText="1"/>
    </xf>
    <xf numFmtId="40" fontId="25" fillId="0" borderId="0" xfId="1" applyNumberFormat="1" applyFont="1" applyFill="1" applyBorder="1" applyAlignment="1" applyProtection="1">
      <alignment horizontal="right" vertical="top" wrapText="1"/>
    </xf>
    <xf numFmtId="0" fontId="21" fillId="0" borderId="0" xfId="0" applyFont="1" applyBorder="1" applyAlignment="1" applyProtection="1">
      <alignment horizontal="center" vertical="center"/>
      <protection locked="0"/>
    </xf>
    <xf numFmtId="0" fontId="25" fillId="0" borderId="0" xfId="0" applyFont="1" applyProtection="1">
      <alignment vertical="center"/>
      <protection locked="0"/>
    </xf>
    <xf numFmtId="0" fontId="5" fillId="0" borderId="8" xfId="4" applyFont="1" applyFill="1" applyBorder="1" applyAlignment="1" applyProtection="1">
      <alignment horizontal="left" vertical="center"/>
      <protection locked="0"/>
    </xf>
    <xf numFmtId="0" fontId="5" fillId="0" borderId="3" xfId="4" applyFont="1" applyFill="1" applyBorder="1" applyAlignment="1" applyProtection="1">
      <alignment vertical="center"/>
      <protection locked="0"/>
    </xf>
    <xf numFmtId="177" fontId="5" fillId="0" borderId="7" xfId="4" applyNumberFormat="1" applyFont="1" applyFill="1" applyBorder="1" applyAlignment="1" applyProtection="1">
      <alignment horizontal="center" vertical="center"/>
      <protection locked="0"/>
    </xf>
    <xf numFmtId="0" fontId="59" fillId="0" borderId="2" xfId="0" applyFont="1" applyFill="1" applyBorder="1" applyAlignment="1" applyProtection="1">
      <alignment horizontal="center" vertical="center" wrapText="1"/>
      <protection locked="0"/>
    </xf>
    <xf numFmtId="0" fontId="21" fillId="0" borderId="0" xfId="0" applyFont="1" applyBorder="1" applyAlignment="1" applyProtection="1">
      <alignment vertical="center"/>
      <protection locked="0"/>
    </xf>
    <xf numFmtId="0" fontId="25" fillId="0" borderId="0" xfId="0" applyFont="1" applyAlignment="1" applyProtection="1">
      <alignment vertical="center"/>
      <protection locked="0"/>
    </xf>
    <xf numFmtId="0" fontId="25" fillId="0" borderId="0" xfId="0" applyFont="1" applyAlignment="1" applyProtection="1">
      <protection locked="0"/>
    </xf>
    <xf numFmtId="0" fontId="25" fillId="0" borderId="0" xfId="0" applyFont="1" applyBorder="1" applyAlignment="1" applyProtection="1">
      <alignment horizontal="justify" vertical="center"/>
      <protection locked="0"/>
    </xf>
    <xf numFmtId="0" fontId="17" fillId="0" borderId="0" xfId="0" applyFont="1" applyAlignment="1" applyProtection="1">
      <alignment horizontal="justify" wrapText="1"/>
      <protection locked="0"/>
    </xf>
    <xf numFmtId="0" fontId="17" fillId="0" borderId="0" xfId="0" applyFont="1" applyAlignment="1" applyProtection="1">
      <protection locked="0"/>
    </xf>
    <xf numFmtId="0" fontId="33" fillId="0" borderId="0" xfId="0" applyFont="1" applyBorder="1" applyAlignment="1" applyProtection="1">
      <alignment horizontal="justify" wrapText="1"/>
      <protection locked="0"/>
    </xf>
    <xf numFmtId="0" fontId="0" fillId="0" borderId="0" xfId="0" applyFont="1" applyAlignment="1" applyProtection="1">
      <protection locked="0"/>
    </xf>
    <xf numFmtId="0" fontId="17" fillId="0" borderId="0" xfId="0" applyFont="1" applyBorder="1" applyAlignment="1" applyProtection="1">
      <alignment vertical="center"/>
      <protection locked="0"/>
    </xf>
    <xf numFmtId="0" fontId="17" fillId="0" borderId="0" xfId="0" applyFont="1" applyFill="1" applyBorder="1" applyAlignment="1" applyProtection="1">
      <alignment horizontal="left" vertical="top"/>
      <protection locked="0"/>
    </xf>
    <xf numFmtId="0" fontId="17" fillId="0" borderId="0" xfId="0" applyFont="1" applyBorder="1" applyAlignment="1" applyProtection="1">
      <alignment vertical="center" wrapText="1"/>
      <protection locked="0"/>
    </xf>
    <xf numFmtId="0" fontId="17" fillId="0" borderId="0" xfId="0" applyFont="1" applyFill="1" applyBorder="1" applyAlignment="1" applyProtection="1">
      <alignment vertical="center"/>
      <protection locked="0"/>
    </xf>
    <xf numFmtId="0" fontId="25" fillId="0" borderId="0" xfId="0" applyFont="1" applyBorder="1" applyAlignment="1" applyProtection="1">
      <alignment vertical="center"/>
      <protection locked="0"/>
    </xf>
    <xf numFmtId="0" fontId="9" fillId="0" borderId="0" xfId="0" applyFont="1" applyAlignment="1">
      <alignment horizontal="right" vertical="center"/>
    </xf>
    <xf numFmtId="0" fontId="17" fillId="0" borderId="0" xfId="0" applyFont="1" applyAlignment="1">
      <alignment vertical="center"/>
    </xf>
    <xf numFmtId="0" fontId="17" fillId="2" borderId="0" xfId="0" applyFont="1" applyFill="1" applyAlignment="1" applyProtection="1">
      <alignment horizontal="left" vertical="center"/>
      <protection locked="0"/>
    </xf>
    <xf numFmtId="0" fontId="17" fillId="2" borderId="0" xfId="0" applyFont="1" applyFill="1" applyAlignment="1" applyProtection="1">
      <alignment horizontal="left" vertical="top" wrapText="1"/>
      <protection locked="0"/>
    </xf>
    <xf numFmtId="14" fontId="17" fillId="0" borderId="8" xfId="0" applyNumberFormat="1" applyFont="1" applyBorder="1" applyAlignment="1" applyProtection="1">
      <alignment horizontal="center" vertical="center" wrapText="1"/>
      <protection hidden="1"/>
    </xf>
    <xf numFmtId="14" fontId="17" fillId="0" borderId="3" xfId="0" applyNumberFormat="1" applyFont="1" applyBorder="1" applyAlignment="1" applyProtection="1">
      <alignment horizontal="center" vertical="center" wrapText="1"/>
      <protection hidden="1"/>
    </xf>
    <xf numFmtId="14" fontId="17" fillId="0" borderId="30" xfId="0" applyNumberFormat="1" applyFont="1" applyBorder="1" applyAlignment="1" applyProtection="1">
      <alignment horizontal="center" vertical="center" wrapText="1"/>
      <protection hidden="1"/>
    </xf>
    <xf numFmtId="14" fontId="17" fillId="0" borderId="0" xfId="0" applyNumberFormat="1" applyFont="1" applyBorder="1" applyAlignment="1" applyProtection="1">
      <alignment horizontal="center" vertical="center" wrapText="1"/>
      <protection hidden="1"/>
    </xf>
    <xf numFmtId="14" fontId="17" fillId="0" borderId="7" xfId="0" applyNumberFormat="1" applyFont="1" applyBorder="1" applyAlignment="1" applyProtection="1">
      <alignment horizontal="center" vertical="center" wrapText="1"/>
      <protection hidden="1"/>
    </xf>
    <xf numFmtId="14" fontId="17" fillId="0" borderId="2" xfId="0" applyNumberFormat="1" applyFont="1" applyBorder="1" applyAlignment="1" applyProtection="1">
      <alignment horizontal="center" vertical="center" wrapText="1"/>
      <protection hidden="1"/>
    </xf>
    <xf numFmtId="14" fontId="17" fillId="0" borderId="8" xfId="0" applyNumberFormat="1" applyFont="1" applyBorder="1" applyAlignment="1" applyProtection="1">
      <alignment horizontal="center" vertical="top" wrapText="1"/>
      <protection hidden="1"/>
    </xf>
    <xf numFmtId="14" fontId="17" fillId="0" borderId="3" xfId="0" applyNumberFormat="1" applyFont="1" applyBorder="1" applyAlignment="1" applyProtection="1">
      <alignment horizontal="center" vertical="top" wrapText="1"/>
      <protection hidden="1"/>
    </xf>
    <xf numFmtId="14" fontId="17" fillId="0" borderId="30" xfId="0" applyNumberFormat="1" applyFont="1" applyBorder="1" applyAlignment="1" applyProtection="1">
      <alignment horizontal="center" vertical="top" wrapText="1"/>
      <protection hidden="1"/>
    </xf>
    <xf numFmtId="14" fontId="17" fillId="0" borderId="0" xfId="0" applyNumberFormat="1" applyFont="1" applyBorder="1" applyAlignment="1" applyProtection="1">
      <alignment horizontal="center" vertical="top" wrapText="1"/>
      <protection hidden="1"/>
    </xf>
    <xf numFmtId="14" fontId="17" fillId="0" borderId="7" xfId="0" applyNumberFormat="1" applyFont="1" applyBorder="1" applyAlignment="1" applyProtection="1">
      <alignment horizontal="center" vertical="top" wrapText="1"/>
      <protection hidden="1"/>
    </xf>
    <xf numFmtId="14" fontId="17" fillId="0" borderId="2" xfId="0" applyNumberFormat="1" applyFont="1" applyBorder="1" applyAlignment="1" applyProtection="1">
      <alignment horizontal="center" vertical="top" wrapText="1"/>
      <protection hidden="1"/>
    </xf>
    <xf numFmtId="0" fontId="17" fillId="0" borderId="8" xfId="0" applyFont="1" applyBorder="1" applyAlignment="1" applyProtection="1">
      <alignment horizontal="left" vertical="center"/>
      <protection hidden="1"/>
    </xf>
    <xf numFmtId="0" fontId="17" fillId="0" borderId="3" xfId="0" applyFont="1" applyBorder="1" applyAlignment="1" applyProtection="1">
      <alignment horizontal="left" vertical="center"/>
      <protection hidden="1"/>
    </xf>
    <xf numFmtId="0" fontId="17" fillId="0" borderId="30" xfId="0" applyFont="1" applyBorder="1" applyAlignment="1" applyProtection="1">
      <alignment horizontal="left" vertical="center"/>
      <protection hidden="1"/>
    </xf>
    <xf numFmtId="0" fontId="17" fillId="0" borderId="0" xfId="0" applyFont="1" applyBorder="1" applyAlignment="1" applyProtection="1">
      <alignment horizontal="left" vertical="center"/>
      <protection hidden="1"/>
    </xf>
    <xf numFmtId="0" fontId="17" fillId="0" borderId="7" xfId="0" applyFont="1" applyBorder="1" applyAlignment="1" applyProtection="1">
      <alignment horizontal="left" vertical="center"/>
      <protection hidden="1"/>
    </xf>
    <xf numFmtId="0" fontId="17" fillId="0" borderId="2" xfId="0" applyFont="1" applyBorder="1" applyAlignment="1" applyProtection="1">
      <alignment horizontal="left" vertical="center"/>
      <protection hidden="1"/>
    </xf>
    <xf numFmtId="0" fontId="33" fillId="0" borderId="0" xfId="0" applyFont="1" applyAlignment="1" applyProtection="1">
      <alignment horizontal="left" vertical="center" wrapText="1"/>
      <protection hidden="1"/>
    </xf>
    <xf numFmtId="0" fontId="33" fillId="0" borderId="0" xfId="0" applyFont="1" applyAlignment="1" applyProtection="1">
      <alignment horizontal="left" vertical="top" wrapText="1"/>
      <protection hidden="1"/>
    </xf>
    <xf numFmtId="0" fontId="17" fillId="0" borderId="0" xfId="0" applyFont="1" applyAlignment="1" applyProtection="1">
      <alignment horizontal="left" vertical="top" wrapText="1"/>
      <protection hidden="1"/>
    </xf>
    <xf numFmtId="0" fontId="9" fillId="0" borderId="0" xfId="0" applyFont="1" applyAlignment="1">
      <alignment vertical="top" wrapText="1"/>
    </xf>
    <xf numFmtId="0" fontId="9" fillId="0" borderId="0" xfId="0" applyFont="1" applyAlignment="1">
      <alignment horizontal="justify" vertical="top" wrapText="1"/>
    </xf>
    <xf numFmtId="0" fontId="67" fillId="0" borderId="3" xfId="0" applyFont="1" applyFill="1" applyBorder="1" applyAlignment="1">
      <alignment horizontal="center" vertical="top"/>
    </xf>
    <xf numFmtId="0" fontId="5" fillId="2" borderId="0" xfId="0" applyFont="1" applyFill="1" applyAlignment="1"/>
    <xf numFmtId="0" fontId="0" fillId="2" borderId="0" xfId="0" applyFill="1" applyAlignment="1">
      <alignment vertical="center"/>
    </xf>
    <xf numFmtId="0" fontId="0" fillId="2" borderId="2" xfId="0" applyFill="1" applyBorder="1" applyAlignment="1">
      <alignment vertical="center"/>
    </xf>
    <xf numFmtId="0" fontId="47" fillId="2" borderId="0" xfId="0" applyFont="1" applyFill="1" applyBorder="1" applyAlignment="1">
      <alignment horizontal="center"/>
    </xf>
    <xf numFmtId="0" fontId="49" fillId="2" borderId="2" xfId="0" applyFont="1" applyFill="1" applyBorder="1" applyAlignment="1"/>
    <xf numFmtId="0" fontId="52" fillId="0" borderId="0" xfId="0" applyFont="1" applyFill="1" applyAlignment="1">
      <alignment horizontal="right" vertical="top"/>
    </xf>
    <xf numFmtId="0" fontId="17" fillId="0" borderId="0" xfId="0" applyFont="1" applyFill="1" applyAlignment="1">
      <alignment horizontal="left" vertical="top"/>
    </xf>
    <xf numFmtId="0" fontId="11" fillId="0" borderId="0" xfId="0" applyFont="1" applyAlignment="1">
      <alignment horizontal="center"/>
    </xf>
    <xf numFmtId="0" fontId="7" fillId="0" borderId="0" xfId="0" applyFont="1" applyAlignment="1">
      <alignment horizontal="center"/>
    </xf>
    <xf numFmtId="0" fontId="9" fillId="0" borderId="0" xfId="0" applyFont="1" applyAlignment="1">
      <alignment vertical="center"/>
    </xf>
    <xf numFmtId="0" fontId="63" fillId="0" borderId="0" xfId="0" applyFont="1" applyBorder="1">
      <alignment vertical="center"/>
    </xf>
    <xf numFmtId="0" fontId="9" fillId="0" borderId="0" xfId="0" applyFont="1" applyAlignment="1">
      <alignment horizontal="left" vertical="center" indent="2"/>
    </xf>
    <xf numFmtId="0" fontId="17" fillId="0" borderId="0" xfId="0" applyFont="1" applyAlignment="1">
      <alignment horizontal="left" vertical="center" indent="2"/>
    </xf>
    <xf numFmtId="0" fontId="5" fillId="0" borderId="0" xfId="0" applyFont="1" applyFill="1" applyBorder="1" applyAlignment="1">
      <alignment horizontal="left" vertical="center" wrapText="1"/>
    </xf>
    <xf numFmtId="0" fontId="5" fillId="0" borderId="2" xfId="0" applyFont="1" applyFill="1" applyBorder="1" applyAlignment="1">
      <alignment horizontal="left" vertical="center" wrapText="1"/>
    </xf>
    <xf numFmtId="0" fontId="9" fillId="0" borderId="0" xfId="0" applyFont="1" applyAlignment="1">
      <alignment horizontal="left" vertical="center"/>
    </xf>
    <xf numFmtId="0" fontId="17" fillId="0" borderId="0" xfId="0" applyFont="1" applyFill="1" applyAlignment="1">
      <alignment horizontal="left" vertical="top" wrapText="1"/>
    </xf>
    <xf numFmtId="0" fontId="9" fillId="0" borderId="0" xfId="0" applyFont="1" applyAlignment="1">
      <alignment vertical="top"/>
    </xf>
    <xf numFmtId="0" fontId="17" fillId="0" borderId="0" xfId="3" applyFont="1" applyAlignment="1" applyProtection="1">
      <alignment horizontal="left" vertical="top"/>
      <protection locked="0"/>
    </xf>
    <xf numFmtId="0" fontId="9" fillId="0" borderId="0" xfId="4" applyFont="1" applyAlignment="1" applyProtection="1">
      <alignment horizontal="left" vertical="top" wrapText="1"/>
      <protection locked="0"/>
    </xf>
    <xf numFmtId="0" fontId="9" fillId="0" borderId="2" xfId="4" applyFont="1" applyFill="1" applyBorder="1" applyAlignment="1" applyProtection="1">
      <alignment horizontal="left" vertical="center" wrapText="1"/>
      <protection locked="0"/>
    </xf>
    <xf numFmtId="0" fontId="9" fillId="0" borderId="0" xfId="4" applyFont="1" applyFill="1" applyAlignment="1" applyProtection="1">
      <alignment horizontal="left" vertical="center"/>
      <protection locked="0"/>
    </xf>
    <xf numFmtId="0" fontId="11" fillId="0" borderId="0" xfId="4" applyFont="1" applyAlignment="1" applyProtection="1">
      <alignment horizontal="center"/>
      <protection locked="0"/>
    </xf>
    <xf numFmtId="0" fontId="7" fillId="0" borderId="0" xfId="4" applyFont="1" applyFill="1" applyAlignment="1" applyProtection="1">
      <alignment horizontal="center"/>
      <protection locked="0"/>
    </xf>
    <xf numFmtId="0" fontId="11" fillId="0" borderId="0" xfId="4" applyFont="1" applyFill="1" applyAlignment="1" applyProtection="1">
      <alignment horizontal="center"/>
      <protection locked="0"/>
    </xf>
    <xf numFmtId="40" fontId="11" fillId="0" borderId="27" xfId="4" applyNumberFormat="1" applyFont="1" applyBorder="1" applyAlignment="1" applyProtection="1">
      <alignment horizontal="center" vertical="center" wrapText="1"/>
      <protection locked="0"/>
    </xf>
    <xf numFmtId="40" fontId="11" fillId="0" borderId="28" xfId="4" applyNumberFormat="1" applyFont="1" applyBorder="1" applyAlignment="1" applyProtection="1">
      <alignment horizontal="center" vertical="center" wrapText="1"/>
      <protection locked="0"/>
    </xf>
    <xf numFmtId="40" fontId="11" fillId="0" borderId="29" xfId="4" applyNumberFormat="1" applyFont="1" applyBorder="1" applyAlignment="1" applyProtection="1">
      <alignment horizontal="center" vertical="center" wrapText="1"/>
      <protection locked="0"/>
    </xf>
    <xf numFmtId="40" fontId="9" fillId="0" borderId="3" xfId="4" applyNumberFormat="1" applyFont="1" applyBorder="1" applyAlignment="1" applyProtection="1">
      <alignment vertical="center" wrapText="1"/>
      <protection locked="0"/>
    </xf>
    <xf numFmtId="40" fontId="17" fillId="0" borderId="3" xfId="0" applyNumberFormat="1" applyFont="1" applyBorder="1" applyAlignment="1" applyProtection="1">
      <alignment vertical="center"/>
      <protection locked="0"/>
    </xf>
    <xf numFmtId="0" fontId="9" fillId="0" borderId="14" xfId="4" quotePrefix="1" applyFont="1" applyBorder="1" applyAlignment="1" applyProtection="1">
      <alignment horizontal="left" vertical="top"/>
      <protection locked="0"/>
    </xf>
    <xf numFmtId="0" fontId="17" fillId="0" borderId="2" xfId="0" applyFont="1" applyBorder="1" applyAlignment="1" applyProtection="1">
      <alignment horizontal="left" vertical="top"/>
      <protection locked="0"/>
    </xf>
    <xf numFmtId="0" fontId="17" fillId="0" borderId="26" xfId="0" applyFont="1" applyBorder="1" applyAlignment="1" applyProtection="1">
      <alignment horizontal="left" vertical="top"/>
      <protection locked="0"/>
    </xf>
    <xf numFmtId="40" fontId="9" fillId="0" borderId="0" xfId="4" applyNumberFormat="1" applyFont="1" applyBorder="1" applyAlignment="1" applyProtection="1">
      <alignment horizontal="center" vertical="center" wrapText="1"/>
      <protection locked="0"/>
    </xf>
    <xf numFmtId="40" fontId="9" fillId="0" borderId="21" xfId="4" applyNumberFormat="1" applyFont="1" applyBorder="1" applyAlignment="1" applyProtection="1">
      <alignment horizontal="center" vertical="center" wrapText="1"/>
      <protection locked="0"/>
    </xf>
    <xf numFmtId="0" fontId="57" fillId="0" borderId="12" xfId="4" applyFont="1" applyBorder="1" applyAlignment="1" applyProtection="1">
      <alignment horizontal="left" vertical="center"/>
      <protection locked="0"/>
    </xf>
    <xf numFmtId="0" fontId="25" fillId="0" borderId="12" xfId="0" applyFont="1" applyBorder="1" applyAlignment="1" applyProtection="1">
      <alignment vertical="center"/>
      <protection locked="0"/>
    </xf>
    <xf numFmtId="0" fontId="17" fillId="0" borderId="12" xfId="0" applyFont="1" applyBorder="1" applyAlignment="1" applyProtection="1">
      <alignment vertical="center"/>
      <protection locked="0"/>
    </xf>
    <xf numFmtId="0" fontId="57" fillId="0" borderId="12" xfId="4" applyFont="1" applyBorder="1" applyAlignment="1" applyProtection="1">
      <alignment horizontal="left"/>
      <protection locked="0"/>
    </xf>
    <xf numFmtId="0" fontId="17" fillId="0" borderId="12" xfId="0" applyFont="1" applyBorder="1" applyAlignment="1" applyProtection="1">
      <protection locked="0"/>
    </xf>
    <xf numFmtId="0" fontId="7" fillId="0" borderId="0" xfId="4" applyFont="1" applyAlignment="1" applyProtection="1">
      <alignment horizontal="center"/>
      <protection locked="0"/>
    </xf>
    <xf numFmtId="0" fontId="7" fillId="0" borderId="0" xfId="4" applyFont="1" applyFill="1" applyBorder="1" applyAlignment="1" applyProtection="1">
      <alignment horizontal="center"/>
      <protection locked="0"/>
    </xf>
    <xf numFmtId="0" fontId="7" fillId="0" borderId="0" xfId="4" applyFont="1" applyBorder="1" applyAlignment="1" applyProtection="1">
      <alignment horizontal="center"/>
      <protection locked="0"/>
    </xf>
    <xf numFmtId="0" fontId="9" fillId="0" borderId="0" xfId="4" applyFont="1" applyBorder="1" applyAlignment="1" applyProtection="1">
      <alignment horizontal="left" vertical="top" wrapText="1"/>
      <protection locked="0"/>
    </xf>
    <xf numFmtId="0" fontId="5" fillId="0" borderId="0" xfId="4" applyFont="1" applyAlignment="1" applyProtection="1">
      <alignment horizontal="left" vertical="top"/>
      <protection locked="0"/>
    </xf>
    <xf numFmtId="0" fontId="5" fillId="2" borderId="0" xfId="4" applyFont="1" applyFill="1" applyAlignment="1" applyProtection="1">
      <alignment horizontal="left" vertical="center"/>
      <protection locked="0"/>
    </xf>
    <xf numFmtId="0" fontId="5" fillId="0" borderId="0" xfId="4" applyFont="1" applyFill="1" applyAlignment="1" applyProtection="1">
      <alignment horizontal="left" vertical="top"/>
      <protection locked="0"/>
    </xf>
    <xf numFmtId="0" fontId="9" fillId="0" borderId="0" xfId="4" applyFont="1" applyBorder="1" applyAlignment="1" applyProtection="1">
      <alignment horizontal="left" vertical="center"/>
      <protection locked="0"/>
    </xf>
    <xf numFmtId="0" fontId="5" fillId="0" borderId="2" xfId="4" applyFont="1" applyFill="1" applyBorder="1" applyAlignment="1" applyProtection="1">
      <alignment horizontal="left" vertical="center" wrapText="1"/>
      <protection locked="0"/>
    </xf>
    <xf numFmtId="0" fontId="5" fillId="0" borderId="0" xfId="4" applyFont="1" applyFill="1" applyBorder="1" applyAlignment="1" applyProtection="1">
      <alignment horizontal="left" vertical="center" wrapText="1"/>
      <protection locked="0"/>
    </xf>
    <xf numFmtId="40" fontId="23" fillId="0" borderId="27" xfId="4" applyNumberFormat="1" applyFont="1" applyBorder="1" applyAlignment="1" applyProtection="1">
      <alignment horizontal="center" vertical="center" wrapText="1"/>
      <protection locked="0"/>
    </xf>
    <xf numFmtId="0" fontId="50" fillId="0" borderId="3" xfId="0" applyFont="1" applyBorder="1" applyAlignment="1" applyProtection="1">
      <alignment horizontal="center" vertical="center"/>
      <protection locked="0"/>
    </xf>
    <xf numFmtId="0" fontId="33" fillId="0" borderId="0" xfId="0" applyFont="1" applyFill="1" applyBorder="1" applyAlignment="1" applyProtection="1">
      <alignment horizontal="justify" wrapText="1"/>
      <protection locked="0"/>
    </xf>
    <xf numFmtId="0" fontId="0" fillId="0" borderId="0" xfId="0" applyFill="1" applyAlignment="1" applyProtection="1">
      <alignment horizontal="justify" wrapText="1"/>
      <protection locked="0"/>
    </xf>
    <xf numFmtId="0" fontId="25" fillId="0" borderId="0" xfId="0" applyFont="1" applyBorder="1" applyAlignment="1" applyProtection="1">
      <alignment horizontal="justify" vertical="center"/>
      <protection locked="0"/>
    </xf>
    <xf numFmtId="0" fontId="0" fillId="0" borderId="0" xfId="0" applyAlignment="1" applyProtection="1">
      <alignment horizontal="justify" vertical="center"/>
      <protection locked="0"/>
    </xf>
    <xf numFmtId="0" fontId="17" fillId="0" borderId="0" xfId="0" applyFont="1" applyBorder="1" applyAlignment="1" applyProtection="1">
      <alignment vertical="center"/>
      <protection locked="0"/>
    </xf>
    <xf numFmtId="0" fontId="0" fillId="0" borderId="0" xfId="0" applyAlignment="1" applyProtection="1">
      <alignment vertical="center"/>
      <protection locked="0"/>
    </xf>
    <xf numFmtId="0" fontId="33" fillId="2" borderId="0" xfId="0" applyFont="1" applyFill="1" applyBorder="1" applyAlignment="1" applyProtection="1">
      <alignment horizontal="justify" wrapText="1"/>
      <protection locked="0"/>
    </xf>
    <xf numFmtId="0" fontId="0" fillId="2" borderId="0" xfId="0" applyFill="1" applyBorder="1" applyAlignment="1" applyProtection="1">
      <alignment horizontal="justify" wrapText="1"/>
      <protection locked="0"/>
    </xf>
    <xf numFmtId="0" fontId="0" fillId="2" borderId="2" xfId="0" applyFill="1" applyBorder="1" applyAlignment="1" applyProtection="1">
      <alignment horizontal="justify" wrapText="1"/>
      <protection locked="0"/>
    </xf>
    <xf numFmtId="0" fontId="26" fillId="2" borderId="0" xfId="0" applyFont="1" applyFill="1" applyBorder="1" applyAlignment="1" applyProtection="1">
      <protection locked="0"/>
    </xf>
    <xf numFmtId="0" fontId="26" fillId="2" borderId="2" xfId="0" applyFont="1" applyFill="1" applyBorder="1" applyAlignment="1" applyProtection="1">
      <protection locked="0"/>
    </xf>
    <xf numFmtId="177" fontId="25" fillId="2" borderId="0" xfId="0" applyNumberFormat="1" applyFont="1" applyFill="1" applyBorder="1" applyAlignment="1" applyProtection="1">
      <alignment horizontal="center"/>
      <protection locked="0"/>
    </xf>
    <xf numFmtId="177" fontId="26" fillId="2" borderId="0" xfId="0" applyNumberFormat="1" applyFont="1" applyFill="1" applyBorder="1" applyAlignment="1" applyProtection="1">
      <alignment horizontal="center"/>
      <protection locked="0"/>
    </xf>
    <xf numFmtId="177" fontId="26" fillId="2" borderId="2" xfId="0" applyNumberFormat="1" applyFont="1" applyFill="1" applyBorder="1" applyAlignment="1" applyProtection="1">
      <alignment horizontal="center"/>
      <protection locked="0"/>
    </xf>
    <xf numFmtId="0" fontId="0" fillId="0" borderId="0" xfId="0" applyBorder="1" applyAlignment="1" applyProtection="1">
      <alignment horizontal="justify" vertical="center"/>
      <protection locked="0"/>
    </xf>
    <xf numFmtId="0" fontId="25" fillId="2" borderId="0" xfId="0" applyFont="1" applyFill="1" applyBorder="1" applyAlignment="1" applyProtection="1">
      <alignment horizontal="justify" vertical="center"/>
      <protection locked="0"/>
    </xf>
    <xf numFmtId="0" fontId="0" fillId="2" borderId="0" xfId="0" applyFill="1" applyAlignment="1" applyProtection="1">
      <alignment horizontal="justify" vertical="center"/>
      <protection locked="0"/>
    </xf>
    <xf numFmtId="0" fontId="25" fillId="2" borderId="0" xfId="0" applyFont="1" applyFill="1" applyBorder="1" applyAlignment="1" applyProtection="1">
      <alignment horizontal="justify"/>
      <protection locked="0"/>
    </xf>
    <xf numFmtId="0" fontId="0" fillId="2" borderId="0" xfId="0" applyFill="1" applyAlignment="1" applyProtection="1">
      <alignment horizontal="justify"/>
      <protection locked="0"/>
    </xf>
    <xf numFmtId="0" fontId="21" fillId="0" borderId="0" xfId="0" applyFont="1" applyBorder="1" applyAlignment="1" applyProtection="1">
      <alignment vertical="center"/>
      <protection locked="0"/>
    </xf>
    <xf numFmtId="0" fontId="0" fillId="0" borderId="0" xfId="0" applyFont="1" applyAlignment="1" applyProtection="1">
      <alignment vertical="center"/>
      <protection locked="0"/>
    </xf>
    <xf numFmtId="0" fontId="25" fillId="0" borderId="0" xfId="0" applyFont="1" applyBorder="1" applyAlignment="1" applyProtection="1">
      <alignment horizontal="right" wrapText="1"/>
      <protection locked="0"/>
    </xf>
    <xf numFmtId="0" fontId="0" fillId="0" borderId="0" xfId="0" applyBorder="1" applyAlignment="1" applyProtection="1">
      <alignment horizontal="right" vertical="center"/>
      <protection locked="0"/>
    </xf>
    <xf numFmtId="40" fontId="25" fillId="0" borderId="8" xfId="0" applyNumberFormat="1" applyFont="1" applyBorder="1" applyAlignment="1" applyProtection="1">
      <alignment vertical="center" wrapText="1"/>
    </xf>
    <xf numFmtId="40" fontId="0" fillId="0" borderId="32" xfId="0" applyNumberFormat="1" applyBorder="1" applyAlignment="1" applyProtection="1">
      <alignment vertical="center"/>
    </xf>
    <xf numFmtId="40" fontId="0" fillId="0" borderId="7" xfId="0" applyNumberFormat="1" applyBorder="1" applyAlignment="1" applyProtection="1">
      <alignment vertical="center"/>
    </xf>
    <xf numFmtId="40" fontId="0" fillId="0" borderId="26" xfId="0" applyNumberFormat="1" applyBorder="1" applyAlignment="1" applyProtection="1">
      <alignment vertical="center"/>
    </xf>
    <xf numFmtId="0" fontId="25" fillId="0" borderId="0" xfId="0" applyFont="1" applyBorder="1" applyAlignment="1" applyProtection="1">
      <alignment horizontal="left" wrapText="1"/>
      <protection locked="0"/>
    </xf>
    <xf numFmtId="0" fontId="0" fillId="0" borderId="0" xfId="0" applyBorder="1" applyAlignment="1" applyProtection="1">
      <alignment horizontal="left" vertical="center"/>
      <protection locked="0"/>
    </xf>
    <xf numFmtId="40" fontId="25" fillId="0" borderId="0" xfId="0" applyNumberFormat="1" applyFont="1" applyBorder="1" applyAlignment="1" applyProtection="1">
      <alignment vertical="center" wrapText="1"/>
      <protection locked="0"/>
    </xf>
    <xf numFmtId="0" fontId="0" fillId="0" borderId="0" xfId="0" applyBorder="1" applyAlignment="1" applyProtection="1">
      <alignment vertical="center"/>
      <protection locked="0"/>
    </xf>
    <xf numFmtId="0" fontId="21" fillId="0" borderId="0" xfId="0" applyFont="1" applyBorder="1" applyAlignment="1" applyProtection="1">
      <alignment horizontal="left" wrapText="1"/>
      <protection locked="0"/>
    </xf>
    <xf numFmtId="0" fontId="32" fillId="0" borderId="0" xfId="0" applyFont="1" applyBorder="1" applyAlignment="1" applyProtection="1">
      <alignment horizontal="left" vertical="center"/>
      <protection locked="0"/>
    </xf>
    <xf numFmtId="40" fontId="21" fillId="0" borderId="35" xfId="0" applyNumberFormat="1" applyFont="1" applyBorder="1" applyAlignment="1" applyProtection="1">
      <alignment vertical="center" wrapText="1"/>
    </xf>
    <xf numFmtId="40" fontId="32" fillId="0" borderId="35" xfId="0" applyNumberFormat="1" applyFont="1" applyBorder="1" applyAlignment="1" applyProtection="1">
      <alignment vertical="center"/>
    </xf>
    <xf numFmtId="0" fontId="25" fillId="0" borderId="30" xfId="0" quotePrefix="1" applyFont="1" applyBorder="1" applyAlignment="1" applyProtection="1">
      <alignment vertical="center" wrapText="1"/>
      <protection locked="0"/>
    </xf>
    <xf numFmtId="0" fontId="0" fillId="0" borderId="31" xfId="0" applyBorder="1" applyAlignment="1" applyProtection="1">
      <alignment vertical="center"/>
      <protection locked="0"/>
    </xf>
    <xf numFmtId="40" fontId="25" fillId="0" borderId="30" xfId="0" applyNumberFormat="1" applyFont="1" applyBorder="1" applyAlignment="1" applyProtection="1">
      <alignment vertical="center" wrapText="1"/>
    </xf>
    <xf numFmtId="40" fontId="0" fillId="0" borderId="31" xfId="0" applyNumberFormat="1" applyBorder="1" applyAlignment="1" applyProtection="1">
      <alignment vertical="center"/>
    </xf>
    <xf numFmtId="0" fontId="0" fillId="0" borderId="0" xfId="0" applyFont="1" applyBorder="1" applyAlignment="1" applyProtection="1">
      <alignment vertical="center"/>
      <protection locked="0"/>
    </xf>
    <xf numFmtId="0" fontId="0" fillId="0" borderId="31" xfId="0" applyFont="1" applyBorder="1" applyAlignment="1" applyProtection="1">
      <alignment vertical="center"/>
      <protection locked="0"/>
    </xf>
    <xf numFmtId="0" fontId="25" fillId="0" borderId="7" xfId="0" quotePrefix="1" applyFont="1" applyBorder="1" applyAlignment="1" applyProtection="1">
      <alignment vertical="center" wrapText="1"/>
      <protection locked="0"/>
    </xf>
    <xf numFmtId="0" fontId="0" fillId="0" borderId="2" xfId="0" applyBorder="1" applyAlignment="1" applyProtection="1">
      <alignment vertical="center"/>
      <protection locked="0"/>
    </xf>
    <xf numFmtId="0" fontId="0" fillId="0" borderId="26" xfId="0" applyBorder="1" applyAlignment="1" applyProtection="1">
      <alignment vertical="center"/>
      <protection locked="0"/>
    </xf>
    <xf numFmtId="0" fontId="25" fillId="0" borderId="0" xfId="0" applyFont="1" applyBorder="1" applyAlignment="1" applyProtection="1">
      <alignment horizontal="right" vertical="top" wrapText="1"/>
      <protection locked="0"/>
    </xf>
    <xf numFmtId="0" fontId="0" fillId="0" borderId="0" xfId="0" applyBorder="1" applyAlignment="1" applyProtection="1">
      <alignment horizontal="right" vertical="top"/>
      <protection locked="0"/>
    </xf>
    <xf numFmtId="0" fontId="29" fillId="0" borderId="0" xfId="0" applyFont="1" applyBorder="1" applyAlignment="1" applyProtection="1">
      <alignment vertical="center"/>
      <protection locked="0"/>
    </xf>
    <xf numFmtId="0" fontId="21" fillId="0" borderId="2" xfId="0" applyFont="1" applyBorder="1" applyAlignment="1" applyProtection="1">
      <alignment vertical="center"/>
      <protection locked="0"/>
    </xf>
    <xf numFmtId="0" fontId="25" fillId="0" borderId="8" xfId="0" applyFont="1" applyBorder="1" applyAlignment="1" applyProtection="1">
      <alignment wrapText="1"/>
      <protection locked="0"/>
    </xf>
    <xf numFmtId="0" fontId="0" fillId="0" borderId="3" xfId="0" applyBorder="1" applyAlignment="1" applyProtection="1">
      <alignment vertical="center"/>
      <protection locked="0"/>
    </xf>
    <xf numFmtId="0" fontId="0" fillId="0" borderId="32" xfId="0" applyBorder="1" applyAlignment="1" applyProtection="1">
      <alignment vertical="center"/>
      <protection locked="0"/>
    </xf>
    <xf numFmtId="0" fontId="25" fillId="0" borderId="33" xfId="0" applyFont="1" applyBorder="1" applyAlignment="1" applyProtection="1">
      <alignment vertical="center" wrapText="1"/>
      <protection locked="0"/>
    </xf>
    <xf numFmtId="0" fontId="0" fillId="0" borderId="34" xfId="0" applyBorder="1" applyAlignment="1" applyProtection="1">
      <alignment vertical="center"/>
      <protection locked="0"/>
    </xf>
    <xf numFmtId="0" fontId="25" fillId="0" borderId="7" xfId="0" applyFont="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6" xfId="0" applyBorder="1" applyAlignment="1" applyProtection="1">
      <alignment vertical="center" wrapText="1"/>
      <protection locked="0"/>
    </xf>
    <xf numFmtId="0" fontId="0" fillId="0" borderId="2" xfId="0" applyFont="1" applyFill="1" applyBorder="1" applyAlignment="1" applyProtection="1">
      <alignment vertical="center"/>
      <protection locked="0"/>
    </xf>
    <xf numFmtId="0" fontId="0" fillId="0" borderId="2" xfId="0" applyFill="1" applyBorder="1" applyAlignment="1" applyProtection="1">
      <alignment vertical="center"/>
      <protection locked="0"/>
    </xf>
    <xf numFmtId="0" fontId="0" fillId="0" borderId="26" xfId="0" applyFill="1" applyBorder="1" applyAlignment="1" applyProtection="1">
      <alignment vertical="center"/>
      <protection locked="0"/>
    </xf>
    <xf numFmtId="0" fontId="25" fillId="0" borderId="33" xfId="0" applyFont="1" applyBorder="1" applyAlignment="1" applyProtection="1">
      <alignment wrapText="1"/>
      <protection locked="0"/>
    </xf>
    <xf numFmtId="0" fontId="0" fillId="0" borderId="4" xfId="0" applyBorder="1" applyAlignment="1" applyProtection="1">
      <alignment vertical="center"/>
      <protection locked="0"/>
    </xf>
    <xf numFmtId="0" fontId="25" fillId="0" borderId="8" xfId="0" quotePrefix="1" applyFont="1" applyBorder="1" applyAlignment="1" applyProtection="1">
      <alignment vertical="center" wrapText="1"/>
      <protection locked="0"/>
    </xf>
    <xf numFmtId="0" fontId="21" fillId="0" borderId="0" xfId="0" applyFont="1" applyBorder="1" applyAlignment="1" applyProtection="1">
      <alignment horizontal="center" vertical="center"/>
      <protection locked="0"/>
    </xf>
    <xf numFmtId="0" fontId="25" fillId="0" borderId="8" xfId="0" applyFont="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2" xfId="0" applyBorder="1" applyAlignment="1" applyProtection="1">
      <alignment vertical="center" wrapText="1"/>
      <protection locked="0"/>
    </xf>
    <xf numFmtId="0" fontId="0" fillId="0" borderId="3" xfId="0" applyFill="1" applyBorder="1" applyAlignment="1" applyProtection="1">
      <alignment horizontal="left" vertical="center"/>
      <protection locked="0"/>
    </xf>
    <xf numFmtId="0" fontId="0" fillId="0" borderId="32" xfId="0" applyFill="1" applyBorder="1" applyAlignment="1" applyProtection="1">
      <alignment horizontal="left" vertical="center"/>
      <protection locked="0"/>
    </xf>
    <xf numFmtId="0" fontId="25" fillId="0" borderId="30"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31" xfId="0" applyBorder="1" applyAlignment="1" applyProtection="1">
      <alignment vertical="center" wrapText="1"/>
      <protection locked="0"/>
    </xf>
    <xf numFmtId="0" fontId="0" fillId="0" borderId="30" xfId="0" applyFill="1" applyBorder="1" applyAlignment="1" applyProtection="1">
      <alignment vertical="center" wrapText="1"/>
      <protection locked="0"/>
    </xf>
    <xf numFmtId="0" fontId="0" fillId="0" borderId="0" xfId="0" applyFill="1" applyBorder="1" applyAlignment="1" applyProtection="1">
      <alignment vertical="center" wrapText="1"/>
      <protection locked="0"/>
    </xf>
    <xf numFmtId="0" fontId="0" fillId="0" borderId="31" xfId="0" applyFill="1" applyBorder="1" applyAlignment="1" applyProtection="1">
      <alignment vertical="center" wrapText="1"/>
      <protection locked="0"/>
    </xf>
    <xf numFmtId="0" fontId="0" fillId="0" borderId="0" xfId="0" applyAlignment="1" applyProtection="1">
      <alignment vertical="center" wrapText="1"/>
      <protection locked="0"/>
    </xf>
    <xf numFmtId="0" fontId="47" fillId="0" borderId="30" xfId="4" applyFont="1" applyFill="1" applyBorder="1" applyAlignment="1" applyProtection="1">
      <alignment horizontal="left" vertical="center" wrapText="1"/>
      <protection locked="0"/>
    </xf>
    <xf numFmtId="0" fontId="47" fillId="0" borderId="0" xfId="4" applyFont="1" applyFill="1" applyBorder="1" applyAlignment="1" applyProtection="1">
      <alignment horizontal="left" vertical="center" wrapText="1"/>
      <protection locked="0"/>
    </xf>
    <xf numFmtId="0" fontId="49" fillId="0" borderId="0" xfId="0" applyFont="1" applyFill="1" applyBorder="1" applyAlignment="1" applyProtection="1">
      <alignment horizontal="left" vertical="center" wrapText="1"/>
      <protection locked="0"/>
    </xf>
    <xf numFmtId="0" fontId="49" fillId="0" borderId="31" xfId="0" applyFont="1" applyFill="1" applyBorder="1" applyAlignment="1" applyProtection="1">
      <alignment horizontal="left" vertical="center" wrapText="1"/>
      <protection locked="0"/>
    </xf>
    <xf numFmtId="0" fontId="17" fillId="0" borderId="0" xfId="0" applyFont="1" applyFill="1" applyBorder="1" applyAlignment="1" applyProtection="1">
      <alignment horizontal="left" vertical="top" wrapText="1"/>
      <protection locked="0"/>
    </xf>
    <xf numFmtId="0" fontId="17" fillId="0" borderId="0" xfId="0" applyFont="1" applyFill="1" applyBorder="1" applyAlignment="1" applyProtection="1">
      <alignment horizontal="left" vertical="top"/>
      <protection locked="0"/>
    </xf>
    <xf numFmtId="0" fontId="0" fillId="0" borderId="30" xfId="0" applyBorder="1" applyAlignment="1" applyProtection="1">
      <alignment vertical="center" wrapText="1"/>
      <protection locked="0"/>
    </xf>
    <xf numFmtId="0" fontId="17" fillId="0" borderId="1" xfId="0" applyFont="1" applyBorder="1" applyAlignment="1" applyProtection="1">
      <alignment horizontal="center" vertical="top" wrapText="1"/>
      <protection locked="0"/>
    </xf>
    <xf numFmtId="0" fontId="0" fillId="0" borderId="1" xfId="0" applyBorder="1" applyAlignment="1" applyProtection="1">
      <alignment vertical="top" wrapText="1"/>
      <protection locked="0"/>
    </xf>
    <xf numFmtId="0" fontId="0" fillId="0" borderId="9" xfId="0" applyFont="1" applyBorder="1" applyAlignment="1" applyProtection="1">
      <alignment horizontal="center" wrapText="1"/>
      <protection locked="0"/>
    </xf>
    <xf numFmtId="0" fontId="0" fillId="0" borderId="1" xfId="0" applyBorder="1" applyAlignment="1" applyProtection="1">
      <protection locked="0"/>
    </xf>
    <xf numFmtId="0" fontId="32" fillId="0" borderId="0" xfId="0" applyFont="1" applyAlignment="1" applyProtection="1">
      <alignment horizontal="center" vertical="center"/>
      <protection locked="0"/>
    </xf>
    <xf numFmtId="0" fontId="31" fillId="0" borderId="0" xfId="0" applyFont="1" applyAlignment="1" applyProtection="1">
      <alignment wrapText="1"/>
      <protection locked="0"/>
    </xf>
    <xf numFmtId="0" fontId="30" fillId="0" borderId="0" xfId="0" applyFont="1" applyAlignment="1" applyProtection="1">
      <alignment wrapText="1"/>
      <protection locked="0"/>
    </xf>
    <xf numFmtId="0" fontId="39" fillId="0" borderId="0" xfId="0" applyFont="1" applyBorder="1" applyAlignment="1" applyProtection="1">
      <alignment wrapText="1"/>
      <protection locked="0"/>
    </xf>
    <xf numFmtId="0" fontId="30" fillId="0" borderId="0" xfId="0" applyFont="1" applyBorder="1" applyAlignment="1" applyProtection="1">
      <alignment wrapText="1"/>
      <protection locked="0"/>
    </xf>
    <xf numFmtId="0" fontId="0" fillId="0" borderId="9" xfId="0" applyFont="1" applyBorder="1" applyAlignment="1" applyProtection="1">
      <alignment horizontal="center" vertical="top" wrapText="1"/>
      <protection locked="0"/>
    </xf>
    <xf numFmtId="0" fontId="0" fillId="0" borderId="1" xfId="0" applyFont="1" applyBorder="1" applyAlignment="1" applyProtection="1">
      <alignment horizontal="center" vertical="top" wrapText="1"/>
      <protection locked="0"/>
    </xf>
    <xf numFmtId="0" fontId="9" fillId="0" borderId="0" xfId="4" applyFont="1" applyBorder="1" applyAlignment="1" applyProtection="1">
      <protection locked="0"/>
    </xf>
    <xf numFmtId="0" fontId="5" fillId="0" borderId="0" xfId="4" applyFont="1" applyFill="1" applyBorder="1" applyAlignment="1" applyProtection="1">
      <alignment horizontal="left"/>
    </xf>
    <xf numFmtId="0" fontId="0" fillId="0" borderId="2" xfId="0" applyFill="1" applyBorder="1" applyAlignment="1" applyProtection="1">
      <alignment horizontal="left"/>
    </xf>
    <xf numFmtId="0" fontId="5" fillId="0" borderId="0" xfId="4" applyFont="1" applyFill="1" applyBorder="1" applyAlignment="1" applyProtection="1">
      <alignment horizontal="left" wrapText="1"/>
    </xf>
    <xf numFmtId="0" fontId="17" fillId="0" borderId="0" xfId="0" applyFont="1" applyFill="1" applyBorder="1" applyAlignment="1" applyProtection="1">
      <alignment vertical="center"/>
    </xf>
    <xf numFmtId="0" fontId="17" fillId="0" borderId="2" xfId="0" applyFont="1" applyFill="1" applyBorder="1" applyAlignment="1" applyProtection="1">
      <alignment vertical="center"/>
    </xf>
    <xf numFmtId="0" fontId="0" fillId="0" borderId="0" xfId="0" applyAlignment="1" applyProtection="1">
      <alignment wrapText="1"/>
      <protection locked="0"/>
    </xf>
    <xf numFmtId="0" fontId="26" fillId="2" borderId="0" xfId="0" applyFont="1" applyFill="1" applyBorder="1" applyAlignment="1" applyProtection="1">
      <alignment horizontal="left" wrapText="1"/>
      <protection locked="0"/>
    </xf>
    <xf numFmtId="0" fontId="26" fillId="2" borderId="0" xfId="0" applyFont="1" applyFill="1" applyBorder="1" applyAlignment="1" applyProtection="1">
      <alignment vertical="center"/>
      <protection locked="0"/>
    </xf>
    <xf numFmtId="0" fontId="26" fillId="2" borderId="2" xfId="0" applyFont="1" applyFill="1" applyBorder="1" applyAlignment="1" applyProtection="1">
      <alignment vertical="center"/>
      <protection locked="0"/>
    </xf>
    <xf numFmtId="0" fontId="31" fillId="0" borderId="1" xfId="0" applyFont="1" applyBorder="1" applyAlignment="1" applyProtection="1">
      <alignment horizontal="center" vertical="top" wrapText="1"/>
      <protection locked="0"/>
    </xf>
    <xf numFmtId="0" fontId="30" fillId="0" borderId="1" xfId="0" applyFont="1" applyBorder="1" applyAlignment="1" applyProtection="1">
      <alignment vertical="top" wrapText="1"/>
      <protection locked="0"/>
    </xf>
    <xf numFmtId="0" fontId="25" fillId="0" borderId="6" xfId="0" applyFont="1" applyBorder="1" applyAlignment="1" applyProtection="1">
      <alignment horizontal="center" vertical="center" wrapText="1"/>
      <protection locked="0"/>
    </xf>
    <xf numFmtId="0" fontId="26" fillId="0" borderId="0" xfId="0" applyFont="1" applyBorder="1" applyAlignment="1" applyProtection="1">
      <alignment horizontal="right" vertical="center" wrapText="1"/>
      <protection locked="0"/>
    </xf>
    <xf numFmtId="177" fontId="25" fillId="0" borderId="8" xfId="0" applyNumberFormat="1" applyFont="1" applyBorder="1" applyAlignment="1" applyProtection="1">
      <alignment horizontal="center" vertical="center" wrapText="1"/>
      <protection locked="0"/>
    </xf>
    <xf numFmtId="177" fontId="0" fillId="0" borderId="3" xfId="0" applyNumberFormat="1" applyBorder="1" applyAlignment="1" applyProtection="1">
      <alignment horizontal="center" vertical="center" wrapText="1"/>
      <protection locked="0"/>
    </xf>
    <xf numFmtId="177" fontId="0" fillId="0" borderId="32" xfId="0" applyNumberFormat="1" applyBorder="1" applyAlignment="1" applyProtection="1">
      <alignment horizontal="center" vertical="center" wrapText="1"/>
      <protection locked="0"/>
    </xf>
    <xf numFmtId="177" fontId="25" fillId="0" borderId="7" xfId="0" applyNumberFormat="1" applyFont="1" applyBorder="1" applyAlignment="1" applyProtection="1">
      <alignment horizontal="center" vertical="center" wrapText="1"/>
      <protection locked="0"/>
    </xf>
    <xf numFmtId="177" fontId="0" fillId="0" borderId="2" xfId="0" applyNumberFormat="1" applyBorder="1" applyAlignment="1" applyProtection="1">
      <alignment horizontal="center" vertical="center" wrapText="1"/>
      <protection locked="0"/>
    </xf>
    <xf numFmtId="177" fontId="0" fillId="0" borderId="26" xfId="0" applyNumberFormat="1" applyBorder="1" applyAlignment="1" applyProtection="1">
      <alignment horizontal="center" vertical="center" wrapText="1"/>
      <protection locked="0"/>
    </xf>
    <xf numFmtId="0" fontId="17" fillId="0" borderId="0" xfId="0" applyFont="1" applyAlignment="1" applyProtection="1">
      <alignment vertical="center" wrapText="1"/>
      <protection locked="0"/>
    </xf>
    <xf numFmtId="0" fontId="45" fillId="0" borderId="30" xfId="0" applyFont="1" applyBorder="1" applyAlignment="1" applyProtection="1">
      <alignment horizontal="right" vertical="top" wrapText="1"/>
      <protection locked="0"/>
    </xf>
    <xf numFmtId="0" fontId="0" fillId="0" borderId="0" xfId="0" applyAlignment="1" applyProtection="1">
      <alignment vertical="top"/>
      <protection locked="0"/>
    </xf>
    <xf numFmtId="0" fontId="43" fillId="0" borderId="1" xfId="0" applyFont="1" applyBorder="1" applyAlignment="1" applyProtection="1">
      <alignment horizontal="center" vertical="top" wrapText="1"/>
      <protection locked="0"/>
    </xf>
    <xf numFmtId="0" fontId="41" fillId="0" borderId="1" xfId="0" applyFont="1" applyBorder="1" applyAlignment="1" applyProtection="1">
      <alignment vertical="top" wrapText="1"/>
      <protection locked="0"/>
    </xf>
    <xf numFmtId="0" fontId="41" fillId="0" borderId="18" xfId="0" applyFont="1" applyBorder="1" applyAlignment="1" applyProtection="1">
      <alignment horizontal="center" vertical="top" wrapText="1"/>
      <protection locked="0"/>
    </xf>
    <xf numFmtId="0" fontId="0" fillId="0" borderId="2" xfId="0" applyFont="1" applyBorder="1" applyAlignment="1" applyProtection="1">
      <alignment vertical="center"/>
      <protection locked="0"/>
    </xf>
    <xf numFmtId="0" fontId="0" fillId="0" borderId="8" xfId="0" applyFont="1" applyBorder="1" applyAlignment="1" applyProtection="1">
      <alignment horizontal="center" wrapText="1"/>
      <protection locked="0"/>
    </xf>
    <xf numFmtId="0" fontId="0" fillId="0" borderId="3" xfId="0" applyBorder="1" applyAlignment="1" applyProtection="1">
      <protection locked="0"/>
    </xf>
    <xf numFmtId="0" fontId="0" fillId="0" borderId="32" xfId="0" applyBorder="1" applyAlignment="1" applyProtection="1">
      <protection locked="0"/>
    </xf>
    <xf numFmtId="0" fontId="0" fillId="0" borderId="30" xfId="0" applyBorder="1" applyAlignment="1" applyProtection="1">
      <protection locked="0"/>
    </xf>
    <xf numFmtId="0" fontId="0" fillId="0" borderId="0" xfId="0" applyAlignment="1" applyProtection="1">
      <protection locked="0"/>
    </xf>
    <xf numFmtId="0" fontId="0" fillId="0" borderId="31" xfId="0" applyBorder="1" applyAlignment="1" applyProtection="1">
      <protection locked="0"/>
    </xf>
    <xf numFmtId="0" fontId="30" fillId="0" borderId="8" xfId="0" applyFont="1" applyBorder="1" applyAlignment="1" applyProtection="1">
      <alignment horizontal="center" vertical="center" wrapText="1"/>
      <protection locked="0"/>
    </xf>
    <xf numFmtId="0" fontId="40" fillId="0" borderId="32" xfId="0" applyFont="1" applyBorder="1" applyAlignment="1" applyProtection="1">
      <alignment horizontal="center" vertical="center" wrapText="1"/>
      <protection locked="0"/>
    </xf>
    <xf numFmtId="0" fontId="41" fillId="0" borderId="9"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wrapText="1"/>
      <protection locked="0"/>
    </xf>
    <xf numFmtId="0" fontId="42" fillId="0" borderId="7" xfId="0" applyFont="1" applyBorder="1" applyAlignment="1" applyProtection="1">
      <alignment horizontal="center" vertical="center" wrapText="1"/>
      <protection locked="0"/>
    </xf>
    <xf numFmtId="0" fontId="42" fillId="0" borderId="26" xfId="0" applyFont="1" applyBorder="1" applyAlignment="1" applyProtection="1">
      <alignment horizontal="center" vertical="center" wrapText="1"/>
      <protection locked="0"/>
    </xf>
    <xf numFmtId="0" fontId="25" fillId="0" borderId="0" xfId="0" applyFont="1" applyFill="1" applyBorder="1" applyAlignment="1" applyProtection="1">
      <alignment horizontal="left" wrapText="1"/>
    </xf>
    <xf numFmtId="0" fontId="17" fillId="0" borderId="0" xfId="0" applyFont="1" applyFill="1" applyBorder="1" applyAlignment="1" applyProtection="1"/>
    <xf numFmtId="0" fontId="17" fillId="0" borderId="2" xfId="0" applyFont="1" applyFill="1" applyBorder="1" applyAlignment="1" applyProtection="1"/>
    <xf numFmtId="0" fontId="17" fillId="0" borderId="30" xfId="0" applyFont="1" applyBorder="1" applyAlignment="1" applyProtection="1">
      <alignment horizontal="center" vertical="top" wrapText="1"/>
      <protection locked="0"/>
    </xf>
    <xf numFmtId="0" fontId="0" fillId="0" borderId="0" xfId="0" applyAlignment="1" applyProtection="1">
      <alignment vertical="top" wrapText="1"/>
      <protection locked="0"/>
    </xf>
    <xf numFmtId="0" fontId="0" fillId="0" borderId="31"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26" xfId="0" applyBorder="1" applyAlignment="1" applyProtection="1">
      <alignment vertical="top" wrapText="1"/>
      <protection locked="0"/>
    </xf>
    <xf numFmtId="0" fontId="0" fillId="0" borderId="1" xfId="0" applyBorder="1" applyAlignment="1" applyProtection="1">
      <alignment vertical="top"/>
      <protection locked="0"/>
    </xf>
    <xf numFmtId="0" fontId="48" fillId="2" borderId="32" xfId="0" applyFont="1" applyFill="1" applyBorder="1" applyAlignment="1" applyProtection="1">
      <alignment horizontal="center" vertical="center" wrapText="1"/>
      <protection locked="0"/>
    </xf>
    <xf numFmtId="0" fontId="48" fillId="2" borderId="31" xfId="0" applyFont="1" applyFill="1" applyBorder="1" applyAlignment="1" applyProtection="1">
      <alignment horizontal="center" vertical="center" wrapText="1"/>
      <protection locked="0"/>
    </xf>
    <xf numFmtId="0" fontId="48" fillId="2" borderId="26" xfId="0" applyFont="1" applyFill="1" applyBorder="1" applyAlignment="1" applyProtection="1">
      <alignment horizontal="center" vertical="center" wrapText="1"/>
      <protection locked="0"/>
    </xf>
    <xf numFmtId="0" fontId="48" fillId="2" borderId="33" xfId="0" applyFont="1" applyFill="1" applyBorder="1" applyAlignment="1" applyProtection="1">
      <alignment vertical="center" wrapText="1"/>
      <protection locked="0"/>
    </xf>
    <xf numFmtId="0" fontId="48" fillId="2" borderId="4" xfId="0" applyFont="1" applyFill="1" applyBorder="1" applyAlignment="1" applyProtection="1">
      <alignment vertical="center" wrapText="1"/>
      <protection locked="0"/>
    </xf>
    <xf numFmtId="0" fontId="48" fillId="2" borderId="34" xfId="0" applyFont="1" applyFill="1" applyBorder="1" applyAlignment="1" applyProtection="1">
      <alignment vertical="center" wrapText="1"/>
      <protection locked="0"/>
    </xf>
    <xf numFmtId="0" fontId="48" fillId="2" borderId="33" xfId="0" quotePrefix="1" applyFont="1" applyFill="1" applyBorder="1" applyAlignment="1" applyProtection="1">
      <alignment vertical="center" wrapText="1"/>
      <protection locked="0"/>
    </xf>
    <xf numFmtId="0" fontId="36" fillId="2" borderId="3" xfId="0" applyFont="1" applyFill="1" applyBorder="1" applyAlignment="1" applyProtection="1">
      <alignment horizontal="center" wrapText="1"/>
      <protection locked="0"/>
    </xf>
    <xf numFmtId="0" fontId="36" fillId="2" borderId="3" xfId="0" applyFont="1" applyFill="1" applyBorder="1" applyAlignment="1" applyProtection="1">
      <protection locked="0"/>
    </xf>
    <xf numFmtId="0" fontId="36" fillId="2" borderId="2" xfId="0" applyFont="1" applyFill="1" applyBorder="1" applyAlignment="1" applyProtection="1">
      <protection locked="0"/>
    </xf>
    <xf numFmtId="179" fontId="25" fillId="0" borderId="3" xfId="0" applyNumberFormat="1" applyFont="1" applyBorder="1" applyAlignment="1" applyProtection="1">
      <alignment vertical="center" wrapText="1"/>
      <protection locked="0"/>
    </xf>
    <xf numFmtId="0" fontId="30" fillId="0" borderId="0" xfId="0" applyFont="1" applyAlignment="1" applyProtection="1">
      <protection locked="0"/>
    </xf>
    <xf numFmtId="0" fontId="31" fillId="0" borderId="0" xfId="0" applyFont="1" applyAlignment="1" applyProtection="1">
      <alignment vertical="top" wrapText="1"/>
      <protection locked="0"/>
    </xf>
    <xf numFmtId="0" fontId="30" fillId="0" borderId="0" xfId="0" applyFont="1" applyAlignment="1" applyProtection="1">
      <alignment vertical="top"/>
      <protection locked="0"/>
    </xf>
    <xf numFmtId="0" fontId="0" fillId="0" borderId="0" xfId="0" applyAlignment="1" applyProtection="1">
      <alignment horizontal="center" vertical="center"/>
      <protection locked="0"/>
    </xf>
    <xf numFmtId="0" fontId="44" fillId="0" borderId="6" xfId="0" applyFont="1" applyBorder="1" applyAlignment="1" applyProtection="1">
      <alignment horizontal="center" vertical="center" wrapText="1"/>
      <protection locked="0"/>
    </xf>
    <xf numFmtId="0" fontId="40" fillId="0" borderId="30" xfId="0" applyFont="1" applyBorder="1" applyAlignment="1" applyProtection="1">
      <alignment horizontal="right" wrapText="1"/>
      <protection locked="0"/>
    </xf>
    <xf numFmtId="0" fontId="25" fillId="0" borderId="6" xfId="0" applyFont="1" applyBorder="1" applyAlignment="1" applyProtection="1">
      <alignment vertical="center" wrapText="1"/>
      <protection locked="0"/>
    </xf>
    <xf numFmtId="0" fontId="0" fillId="0" borderId="6" xfId="0" applyBorder="1" applyAlignment="1" applyProtection="1">
      <alignment vertical="center"/>
      <protection locked="0"/>
    </xf>
    <xf numFmtId="0" fontId="33" fillId="0" borderId="0" xfId="0" applyFont="1" applyAlignment="1" applyProtection="1">
      <alignment horizontal="center" vertical="center"/>
      <protection locked="0"/>
    </xf>
    <xf numFmtId="0" fontId="17" fillId="0" borderId="0" xfId="0" applyFont="1" applyAlignment="1" applyProtection="1">
      <alignment vertical="center"/>
      <protection locked="0"/>
    </xf>
    <xf numFmtId="0" fontId="33" fillId="0" borderId="0" xfId="0" applyFont="1" applyAlignment="1" applyProtection="1">
      <alignment horizontal="center" vertical="top" wrapText="1"/>
      <protection locked="0"/>
    </xf>
    <xf numFmtId="0" fontId="17" fillId="2" borderId="0" xfId="0" applyFont="1" applyFill="1" applyAlignment="1" applyProtection="1">
      <alignment horizontal="center" wrapText="1"/>
      <protection locked="0"/>
    </xf>
    <xf numFmtId="0" fontId="0" fillId="2" borderId="0" xfId="0" applyFill="1" applyAlignment="1" applyProtection="1">
      <protection locked="0"/>
    </xf>
    <xf numFmtId="0" fontId="0" fillId="2" borderId="2" xfId="0" applyFill="1" applyBorder="1" applyAlignment="1" applyProtection="1">
      <protection locked="0"/>
    </xf>
    <xf numFmtId="0" fontId="33" fillId="0" borderId="8"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33" fillId="0" borderId="7" xfId="0"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33" fillId="0" borderId="6" xfId="0" applyFont="1" applyBorder="1" applyAlignment="1" applyProtection="1">
      <alignment horizontal="center" vertical="center" wrapText="1"/>
      <protection locked="0"/>
    </xf>
    <xf numFmtId="177" fontId="25" fillId="2" borderId="3" xfId="0" applyNumberFormat="1" applyFont="1" applyFill="1" applyBorder="1" applyAlignment="1" applyProtection="1">
      <alignment horizontal="center" wrapText="1"/>
      <protection locked="0"/>
    </xf>
    <xf numFmtId="177" fontId="26" fillId="2" borderId="3" xfId="0" applyNumberFormat="1" applyFont="1" applyFill="1" applyBorder="1" applyAlignment="1" applyProtection="1">
      <protection locked="0"/>
    </xf>
    <xf numFmtId="177" fontId="26" fillId="2" borderId="2" xfId="0" applyNumberFormat="1" applyFont="1" applyFill="1" applyBorder="1" applyAlignment="1" applyProtection="1">
      <protection locked="0"/>
    </xf>
  </cellXfs>
  <cellStyles count="5">
    <cellStyle name="Comma" xfId="1" builtinId="3"/>
    <cellStyle name="Hyperlink" xfId="2" builtinId="8"/>
    <cellStyle name="Normal" xfId="0" builtinId="0"/>
    <cellStyle name="一般 2" xfId="3"/>
    <cellStyle name="一般_GGMMP Annex 2a-R1" xfId="4"/>
  </cellStyles>
  <dxfs count="1">
    <dxf>
      <font>
        <color rgb="FFFF0000"/>
      </font>
      <fill>
        <patternFill patternType="none">
          <bgColor auto="1"/>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drawing1.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1236" name="Line 1"/>
        <xdr:cNvSpPr>
          <a:spLocks noChangeShapeType="1"/>
        </xdr:cNvSpPr>
      </xdr:nvSpPr>
      <xdr:spPr bwMode="auto">
        <a:xfrm>
          <a:off x="5638800" y="2543175"/>
          <a:ext cx="1057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1237" name="Line 2"/>
        <xdr:cNvSpPr>
          <a:spLocks noChangeShapeType="1"/>
        </xdr:cNvSpPr>
      </xdr:nvSpPr>
      <xdr:spPr bwMode="auto">
        <a:xfrm flipH="1">
          <a:off x="3695700" y="2543175"/>
          <a:ext cx="895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952500</xdr:colOff>
      <xdr:row>15</xdr:row>
      <xdr:rowOff>171450</xdr:rowOff>
    </xdr:from>
    <xdr:to>
      <xdr:col>7</xdr:col>
      <xdr:colOff>923925</xdr:colOff>
      <xdr:row>15</xdr:row>
      <xdr:rowOff>171450</xdr:rowOff>
    </xdr:to>
    <xdr:sp macro="" textlink="">
      <xdr:nvSpPr>
        <xdr:cNvPr id="4" name="Line 1"/>
        <xdr:cNvSpPr>
          <a:spLocks noChangeShapeType="1"/>
        </xdr:cNvSpPr>
      </xdr:nvSpPr>
      <xdr:spPr bwMode="auto">
        <a:xfrm>
          <a:off x="5166360" y="2983230"/>
          <a:ext cx="94678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5" name="Line 2"/>
        <xdr:cNvSpPr>
          <a:spLocks noChangeShapeType="1"/>
        </xdr:cNvSpPr>
      </xdr:nvSpPr>
      <xdr:spPr bwMode="auto">
        <a:xfrm flipH="1">
          <a:off x="3333750" y="2983230"/>
          <a:ext cx="88011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2" name="Line 1"/>
        <xdr:cNvSpPr>
          <a:spLocks noChangeShapeType="1"/>
        </xdr:cNvSpPr>
      </xdr:nvSpPr>
      <xdr:spPr bwMode="auto">
        <a:xfrm>
          <a:off x="5638800" y="2800350"/>
          <a:ext cx="1057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3" name="Line 2"/>
        <xdr:cNvSpPr>
          <a:spLocks noChangeShapeType="1"/>
        </xdr:cNvSpPr>
      </xdr:nvSpPr>
      <xdr:spPr bwMode="auto">
        <a:xfrm flipH="1">
          <a:off x="3695700" y="2800350"/>
          <a:ext cx="895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952500</xdr:colOff>
      <xdr:row>15</xdr:row>
      <xdr:rowOff>171450</xdr:rowOff>
    </xdr:from>
    <xdr:to>
      <xdr:col>7</xdr:col>
      <xdr:colOff>923925</xdr:colOff>
      <xdr:row>15</xdr:row>
      <xdr:rowOff>171450</xdr:rowOff>
    </xdr:to>
    <xdr:sp macro="" textlink="">
      <xdr:nvSpPr>
        <xdr:cNvPr id="4" name="Line 1"/>
        <xdr:cNvSpPr>
          <a:spLocks noChangeShapeType="1"/>
        </xdr:cNvSpPr>
      </xdr:nvSpPr>
      <xdr:spPr bwMode="auto">
        <a:xfrm>
          <a:off x="5166360" y="2983230"/>
          <a:ext cx="94678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5" name="Line 2"/>
        <xdr:cNvSpPr>
          <a:spLocks noChangeShapeType="1"/>
        </xdr:cNvSpPr>
      </xdr:nvSpPr>
      <xdr:spPr bwMode="auto">
        <a:xfrm flipH="1">
          <a:off x="3333750" y="2983230"/>
          <a:ext cx="88011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952500</xdr:colOff>
      <xdr:row>15</xdr:row>
      <xdr:rowOff>171450</xdr:rowOff>
    </xdr:from>
    <xdr:to>
      <xdr:col>7</xdr:col>
      <xdr:colOff>923925</xdr:colOff>
      <xdr:row>15</xdr:row>
      <xdr:rowOff>171450</xdr:rowOff>
    </xdr:to>
    <xdr:sp macro="" textlink="">
      <xdr:nvSpPr>
        <xdr:cNvPr id="6" name="Line 1"/>
        <xdr:cNvSpPr>
          <a:spLocks noChangeShapeType="1"/>
        </xdr:cNvSpPr>
      </xdr:nvSpPr>
      <xdr:spPr bwMode="auto">
        <a:xfrm>
          <a:off x="5166360" y="2983230"/>
          <a:ext cx="94678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7" name="Line 2"/>
        <xdr:cNvSpPr>
          <a:spLocks noChangeShapeType="1"/>
        </xdr:cNvSpPr>
      </xdr:nvSpPr>
      <xdr:spPr bwMode="auto">
        <a:xfrm flipH="1">
          <a:off x="3333750" y="2983230"/>
          <a:ext cx="88011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2" name="Line 1"/>
        <xdr:cNvSpPr>
          <a:spLocks noChangeShapeType="1"/>
        </xdr:cNvSpPr>
      </xdr:nvSpPr>
      <xdr:spPr bwMode="auto">
        <a:xfrm>
          <a:off x="5638800" y="2800350"/>
          <a:ext cx="1057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3" name="Line 2"/>
        <xdr:cNvSpPr>
          <a:spLocks noChangeShapeType="1"/>
        </xdr:cNvSpPr>
      </xdr:nvSpPr>
      <xdr:spPr bwMode="auto">
        <a:xfrm flipH="1">
          <a:off x="3695700" y="2800350"/>
          <a:ext cx="895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2" name="Line 1"/>
        <xdr:cNvSpPr>
          <a:spLocks noChangeShapeType="1"/>
        </xdr:cNvSpPr>
      </xdr:nvSpPr>
      <xdr:spPr bwMode="auto">
        <a:xfrm>
          <a:off x="5638800" y="2800350"/>
          <a:ext cx="1057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3" name="Line 2"/>
        <xdr:cNvSpPr>
          <a:spLocks noChangeShapeType="1"/>
        </xdr:cNvSpPr>
      </xdr:nvSpPr>
      <xdr:spPr bwMode="auto">
        <a:xfrm flipH="1">
          <a:off x="3695700" y="2800350"/>
          <a:ext cx="895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2" name="Line 1"/>
        <xdr:cNvSpPr>
          <a:spLocks noChangeShapeType="1"/>
        </xdr:cNvSpPr>
      </xdr:nvSpPr>
      <xdr:spPr bwMode="auto">
        <a:xfrm>
          <a:off x="5638800" y="2800350"/>
          <a:ext cx="1057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3" name="Line 2"/>
        <xdr:cNvSpPr>
          <a:spLocks noChangeShapeType="1"/>
        </xdr:cNvSpPr>
      </xdr:nvSpPr>
      <xdr:spPr bwMode="auto">
        <a:xfrm flipH="1">
          <a:off x="3695700" y="2800350"/>
          <a:ext cx="895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2" name="Line 1"/>
        <xdr:cNvSpPr>
          <a:spLocks noChangeShapeType="1"/>
        </xdr:cNvSpPr>
      </xdr:nvSpPr>
      <xdr:spPr bwMode="auto">
        <a:xfrm>
          <a:off x="5638800" y="2800350"/>
          <a:ext cx="1057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3" name="Line 2"/>
        <xdr:cNvSpPr>
          <a:spLocks noChangeShapeType="1"/>
        </xdr:cNvSpPr>
      </xdr:nvSpPr>
      <xdr:spPr bwMode="auto">
        <a:xfrm flipH="1">
          <a:off x="3695700" y="2800350"/>
          <a:ext cx="895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2" name="Line 1"/>
        <xdr:cNvSpPr>
          <a:spLocks noChangeShapeType="1"/>
        </xdr:cNvSpPr>
      </xdr:nvSpPr>
      <xdr:spPr bwMode="auto">
        <a:xfrm>
          <a:off x="5166360" y="2983230"/>
          <a:ext cx="94678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3" name="Line 2"/>
        <xdr:cNvSpPr>
          <a:spLocks noChangeShapeType="1"/>
        </xdr:cNvSpPr>
      </xdr:nvSpPr>
      <xdr:spPr bwMode="auto">
        <a:xfrm flipH="1">
          <a:off x="3333750" y="2983230"/>
          <a:ext cx="88011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2" name="Line 1"/>
        <xdr:cNvSpPr>
          <a:spLocks noChangeShapeType="1"/>
        </xdr:cNvSpPr>
      </xdr:nvSpPr>
      <xdr:spPr bwMode="auto">
        <a:xfrm>
          <a:off x="5166360" y="2983230"/>
          <a:ext cx="94678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3" name="Line 2"/>
        <xdr:cNvSpPr>
          <a:spLocks noChangeShapeType="1"/>
        </xdr:cNvSpPr>
      </xdr:nvSpPr>
      <xdr:spPr bwMode="auto">
        <a:xfrm flipH="1">
          <a:off x="3333750" y="2983230"/>
          <a:ext cx="88011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2" name="Line 1"/>
        <xdr:cNvSpPr>
          <a:spLocks noChangeShapeType="1"/>
        </xdr:cNvSpPr>
      </xdr:nvSpPr>
      <xdr:spPr bwMode="auto">
        <a:xfrm>
          <a:off x="5166360" y="2983230"/>
          <a:ext cx="94678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3" name="Line 2"/>
        <xdr:cNvSpPr>
          <a:spLocks noChangeShapeType="1"/>
        </xdr:cNvSpPr>
      </xdr:nvSpPr>
      <xdr:spPr bwMode="auto">
        <a:xfrm flipH="1">
          <a:off x="3333750" y="2983230"/>
          <a:ext cx="88011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63"/>
  <sheetViews>
    <sheetView showGridLines="0" tabSelected="1" zoomScaleNormal="100" workbookViewId="0">
      <selection activeCell="D5" sqref="D5:H5"/>
    </sheetView>
  </sheetViews>
  <sheetFormatPr defaultColWidth="9" defaultRowHeight="15.75" x14ac:dyDescent="0.25"/>
  <cols>
    <col min="1" max="1" width="3" style="149" bestFit="1" customWidth="1"/>
    <col min="2" max="2" width="13.25" style="151" customWidth="1"/>
    <col min="3" max="3" width="11.875" style="151" bestFit="1" customWidth="1"/>
    <col min="4" max="4" width="12" style="151" customWidth="1"/>
    <col min="5" max="5" width="11.875" style="151" bestFit="1" customWidth="1"/>
    <col min="6" max="6" width="11.875" style="151" customWidth="1"/>
    <col min="7" max="7" width="16.125" style="151" bestFit="1" customWidth="1"/>
    <col min="8" max="8" width="14.625" style="151" bestFit="1" customWidth="1"/>
    <col min="9" max="9" width="12.75" style="151" customWidth="1"/>
    <col min="10" max="10" width="11.125" style="151" bestFit="1" customWidth="1"/>
    <col min="11" max="11" width="23.125" style="151" bestFit="1" customWidth="1"/>
    <col min="12" max="12" width="18.75" style="151" bestFit="1" customWidth="1"/>
    <col min="13" max="13" width="10" style="151" customWidth="1"/>
    <col min="14" max="15" width="18.75" style="151" bestFit="1" customWidth="1"/>
    <col min="16" max="16384" width="9" style="151"/>
  </cols>
  <sheetData>
    <row r="1" spans="1:11" ht="22.5" x14ac:dyDescent="0.25">
      <c r="B1" s="150" t="s">
        <v>143</v>
      </c>
    </row>
    <row r="3" spans="1:11" ht="18.75" x14ac:dyDescent="0.25">
      <c r="B3" s="152" t="s">
        <v>144</v>
      </c>
      <c r="C3" s="153"/>
      <c r="D3" s="153"/>
      <c r="E3" s="153"/>
      <c r="F3" s="153"/>
    </row>
    <row r="4" spans="1:11" ht="18.75" x14ac:dyDescent="0.25">
      <c r="B4" s="154"/>
      <c r="C4" s="155"/>
      <c r="D4" s="155"/>
    </row>
    <row r="5" spans="1:11" ht="30.6" customHeight="1" x14ac:dyDescent="0.25">
      <c r="A5" s="156" t="s">
        <v>122</v>
      </c>
      <c r="B5" s="362" t="s">
        <v>145</v>
      </c>
      <c r="C5" s="362"/>
      <c r="D5" s="342"/>
      <c r="E5" s="342"/>
      <c r="F5" s="342"/>
      <c r="G5" s="342"/>
      <c r="H5" s="342"/>
    </row>
    <row r="6" spans="1:11" s="155" customFormat="1" ht="18.75" x14ac:dyDescent="0.25">
      <c r="A6" s="157"/>
      <c r="B6" s="154"/>
    </row>
    <row r="7" spans="1:11" x14ac:dyDescent="0.25">
      <c r="A7" s="156" t="s">
        <v>123</v>
      </c>
      <c r="B7" s="149" t="s">
        <v>51</v>
      </c>
      <c r="D7" s="342"/>
      <c r="E7" s="342"/>
      <c r="F7" s="342"/>
      <c r="G7" s="342"/>
      <c r="H7" s="342"/>
      <c r="I7" s="151" t="s">
        <v>146</v>
      </c>
    </row>
    <row r="8" spans="1:11" x14ac:dyDescent="0.25">
      <c r="B8" s="149"/>
    </row>
    <row r="9" spans="1:11" ht="16.5" customHeight="1" x14ac:dyDescent="0.25">
      <c r="A9" s="156" t="s">
        <v>124</v>
      </c>
      <c r="B9" s="149" t="s">
        <v>52</v>
      </c>
      <c r="D9" s="343"/>
      <c r="E9" s="343"/>
      <c r="F9" s="343"/>
      <c r="G9" s="343"/>
      <c r="H9" s="343"/>
    </row>
    <row r="10" spans="1:11" ht="16.5" customHeight="1" x14ac:dyDescent="0.25">
      <c r="A10" s="156"/>
      <c r="B10" s="149"/>
      <c r="D10" s="343"/>
      <c r="E10" s="343"/>
      <c r="F10" s="343"/>
      <c r="G10" s="343"/>
      <c r="H10" s="343"/>
    </row>
    <row r="11" spans="1:11" ht="16.5" customHeight="1" x14ac:dyDescent="0.25">
      <c r="B11" s="149"/>
      <c r="D11" s="343"/>
      <c r="E11" s="343"/>
      <c r="F11" s="343"/>
      <c r="G11" s="343"/>
      <c r="H11" s="343"/>
    </row>
    <row r="12" spans="1:11" x14ac:dyDescent="0.25">
      <c r="B12" s="149"/>
    </row>
    <row r="13" spans="1:11" x14ac:dyDescent="0.25">
      <c r="A13" s="156" t="s">
        <v>125</v>
      </c>
      <c r="B13" s="149" t="s">
        <v>147</v>
      </c>
      <c r="D13" s="158"/>
      <c r="G13" s="192" t="s">
        <v>148</v>
      </c>
      <c r="H13" s="158"/>
    </row>
    <row r="14" spans="1:11" x14ac:dyDescent="0.25">
      <c r="B14" s="149"/>
    </row>
    <row r="15" spans="1:11" ht="32.450000000000003" customHeight="1" x14ac:dyDescent="0.25">
      <c r="A15" s="156" t="s">
        <v>126</v>
      </c>
      <c r="B15" s="363" t="s">
        <v>149</v>
      </c>
      <c r="C15" s="363"/>
      <c r="D15" s="363"/>
      <c r="E15" s="363"/>
      <c r="F15" s="363"/>
      <c r="G15" s="363"/>
      <c r="H15" s="159"/>
      <c r="I15" s="151" t="s">
        <v>152</v>
      </c>
      <c r="K15" s="160" t="s">
        <v>153</v>
      </c>
    </row>
    <row r="16" spans="1:11" x14ac:dyDescent="0.25">
      <c r="B16" s="149"/>
      <c r="K16" s="160" t="s">
        <v>154</v>
      </c>
    </row>
    <row r="17" spans="1:13" x14ac:dyDescent="0.25">
      <c r="A17" s="156" t="s">
        <v>127</v>
      </c>
      <c r="B17" s="149" t="s">
        <v>150</v>
      </c>
      <c r="H17" s="159"/>
      <c r="I17" s="151" t="s">
        <v>151</v>
      </c>
      <c r="K17" s="160" t="s">
        <v>155</v>
      </c>
    </row>
    <row r="18" spans="1:13" x14ac:dyDescent="0.25">
      <c r="K18" s="160" t="s">
        <v>156</v>
      </c>
    </row>
    <row r="19" spans="1:13" x14ac:dyDescent="0.25">
      <c r="A19" s="156" t="s">
        <v>128</v>
      </c>
      <c r="B19" s="161" t="s">
        <v>157</v>
      </c>
      <c r="C19" s="162"/>
    </row>
    <row r="20" spans="1:13" x14ac:dyDescent="0.25">
      <c r="B20" s="151" t="s">
        <v>158</v>
      </c>
      <c r="G20" s="163"/>
    </row>
    <row r="21" spans="1:13" x14ac:dyDescent="0.25">
      <c r="B21" s="151" t="s">
        <v>159</v>
      </c>
      <c r="G21" s="163"/>
    </row>
    <row r="22" spans="1:13" x14ac:dyDescent="0.25">
      <c r="B22" s="151" t="s">
        <v>160</v>
      </c>
      <c r="G22" s="163"/>
    </row>
    <row r="23" spans="1:13" x14ac:dyDescent="0.25">
      <c r="B23" s="151" t="s">
        <v>161</v>
      </c>
      <c r="G23" s="163"/>
    </row>
    <row r="24" spans="1:13" x14ac:dyDescent="0.25">
      <c r="B24" s="151" t="s">
        <v>162</v>
      </c>
      <c r="G24" s="163"/>
    </row>
    <row r="25" spans="1:13" x14ac:dyDescent="0.25">
      <c r="B25" s="164" t="s">
        <v>163</v>
      </c>
      <c r="C25" s="164"/>
      <c r="D25" s="164"/>
      <c r="E25" s="164"/>
      <c r="F25" s="164"/>
      <c r="G25" s="163"/>
      <c r="M25" s="165"/>
    </row>
    <row r="26" spans="1:13" x14ac:dyDescent="0.25">
      <c r="B26" s="155"/>
      <c r="C26" s="155"/>
      <c r="D26" s="155"/>
      <c r="E26" s="155"/>
      <c r="F26" s="155"/>
      <c r="G26" s="166"/>
      <c r="M26" s="165"/>
    </row>
    <row r="27" spans="1:13" ht="16.5" thickBot="1" x14ac:dyDescent="0.3">
      <c r="B27" s="151" t="s">
        <v>164</v>
      </c>
      <c r="C27" s="155"/>
      <c r="D27" s="155"/>
      <c r="E27" s="155"/>
      <c r="F27" s="155"/>
      <c r="G27" s="167">
        <f>SUM(G20:G25)</f>
        <v>0</v>
      </c>
      <c r="I27" s="162"/>
      <c r="J27" s="162"/>
    </row>
    <row r="28" spans="1:13" ht="16.5" thickTop="1" x14ac:dyDescent="0.25"/>
    <row r="29" spans="1:13" x14ac:dyDescent="0.25">
      <c r="A29" s="156" t="s">
        <v>129</v>
      </c>
      <c r="B29" s="184" t="s">
        <v>165</v>
      </c>
      <c r="G29" s="168">
        <f>IF(ROUND(IF(H17="6 months",(H13-D13)/180,(H13-D13)/360),0)&lt;1,1,ROUND(IF(H17="6 months",(H13-D13)/180,(H13-D13)/360),0))</f>
        <v>1</v>
      </c>
    </row>
    <row r="30" spans="1:13" x14ac:dyDescent="0.25">
      <c r="A30" s="156"/>
      <c r="B30" s="185" t="s">
        <v>166</v>
      </c>
      <c r="C30" s="153"/>
      <c r="D30" s="153"/>
      <c r="E30" s="153"/>
      <c r="F30" s="153"/>
      <c r="G30" s="153"/>
      <c r="H30" s="153"/>
      <c r="I30" s="153"/>
      <c r="J30" s="155"/>
      <c r="K30" s="155"/>
      <c r="L30" s="155"/>
      <c r="M30" s="155"/>
    </row>
    <row r="31" spans="1:13" x14ac:dyDescent="0.25">
      <c r="A31" s="156"/>
      <c r="B31" s="185" t="s">
        <v>167</v>
      </c>
      <c r="C31" s="153"/>
      <c r="D31" s="153"/>
      <c r="E31" s="153"/>
      <c r="F31" s="153"/>
      <c r="G31" s="153"/>
      <c r="H31" s="153"/>
      <c r="I31" s="153"/>
      <c r="J31" s="155"/>
      <c r="K31" s="155"/>
      <c r="L31" s="155"/>
      <c r="M31" s="155"/>
    </row>
    <row r="32" spans="1:13" x14ac:dyDescent="0.25">
      <c r="A32" s="156"/>
      <c r="B32" s="153" t="s">
        <v>168</v>
      </c>
      <c r="C32" s="153"/>
      <c r="D32" s="153"/>
      <c r="E32" s="153"/>
      <c r="F32" s="153"/>
      <c r="G32" s="153"/>
      <c r="H32" s="153"/>
      <c r="I32" s="153"/>
      <c r="J32" s="155"/>
      <c r="K32" s="155"/>
      <c r="L32" s="155"/>
      <c r="M32" s="155"/>
    </row>
    <row r="33" spans="1:15" x14ac:dyDescent="0.25">
      <c r="B33" s="169" t="s">
        <v>169</v>
      </c>
      <c r="C33" s="169" t="s">
        <v>170</v>
      </c>
    </row>
    <row r="34" spans="1:15" x14ac:dyDescent="0.25">
      <c r="B34" s="170" t="str">
        <f>IF(D13="","",IF(H15="Yes",D13,"N/A"))</f>
        <v/>
      </c>
      <c r="C34" s="170" t="str">
        <f>IF(B34="","",IF(B34="N/A","N/A",IF(H15="Yes",IF(H17="6 months",EDATE(B34,6)-1,EDATE(B34,12)-1),"N/A")))</f>
        <v/>
      </c>
      <c r="D34" s="151" t="s">
        <v>171</v>
      </c>
      <c r="G34" s="171" t="str">
        <f>IF(B34="N/A","",HYPERLINK("#'Sec I i (1)'!A1","Sec I i (1)"))</f>
        <v>Sec I i (1)</v>
      </c>
      <c r="H34" s="171" t="str">
        <f>IF(B34="N/A","",HYPERLINK("#'Sec I ii (1)'!A1","Sec I ii (1)"))</f>
        <v>Sec I ii (1)</v>
      </c>
      <c r="I34" s="172" t="str">
        <f>IF(B34="N/A","",HYPERLINK("#'Sec II (1)'!A1","Sec II (1)"))</f>
        <v>Sec II (1)</v>
      </c>
      <c r="J34" s="173"/>
      <c r="K34" s="173"/>
      <c r="L34" s="173"/>
      <c r="M34" s="173"/>
      <c r="N34" s="173"/>
      <c r="O34" s="173"/>
    </row>
    <row r="35" spans="1:15" x14ac:dyDescent="0.25">
      <c r="B35" s="170" t="str">
        <f>IF(D13="","",IF(AND(H17="6 months",(EDATE(D13,6*2)-1)&lt;(EDATE(H13,6*0)),H15="Yes"),C34+1,IF(AND(H17="1 year",(EDATE(D13,12*2)-1)&lt;(EDATE(H13,12*0)),H15="Yes"),C34+1,"N/A")))</f>
        <v/>
      </c>
      <c r="C35" s="170" t="str">
        <f>IF(B35="","",IF(B35="N/A","N/A",IF(H15="Yes",IF(H17="6 months",EDATE(B35,6)-1,EDATE(B35,12)-1),"N/A")))</f>
        <v/>
      </c>
      <c r="D35" s="151" t="s">
        <v>172</v>
      </c>
      <c r="G35" s="171" t="str">
        <f>IF(B35="N/A","",HYPERLINK("#'Sec I i (2)'!A1","Sec I i (2)"))</f>
        <v>Sec I i (2)</v>
      </c>
      <c r="H35" s="171" t="str">
        <f>IF(B35="N/A","",HYPERLINK("#'Sec I ii (2)'!A1","Sec I ii (2)"))</f>
        <v>Sec I ii (2)</v>
      </c>
      <c r="I35" s="172" t="str">
        <f>IF(B35="N/A","",HYPERLINK("#'Sec II (2)'!A1","Sec II (2)"))</f>
        <v>Sec II (2)</v>
      </c>
      <c r="J35" s="173"/>
      <c r="K35" s="173"/>
      <c r="L35" s="173"/>
      <c r="M35" s="173"/>
      <c r="N35" s="173"/>
      <c r="O35" s="173"/>
    </row>
    <row r="36" spans="1:15" x14ac:dyDescent="0.25">
      <c r="B36" s="170" t="str">
        <f>IF(D13="","",IF(AND(H17="6 months",(EDATE(D13,6*3)-1)&lt;(EDATE(H13,6*0)),H15="Yes"),C35+1,IF(AND(H17="1 year",(EDATE(D13,12*3)-1)&lt;(EDATE(H13,12*0)),H15="Yes"),C35+1,"N/A")))</f>
        <v/>
      </c>
      <c r="C36" s="170" t="str">
        <f>IF(B36="","",IF(B36="N/A","N/A",IF(H15="Yes",IF(H17="6 months",EDATE(B36,6)-1,EDATE(B36,12)-1),"N/A")))</f>
        <v/>
      </c>
      <c r="D36" s="151" t="s">
        <v>173</v>
      </c>
      <c r="G36" s="171" t="str">
        <f>IF(B36="N/A","",HYPERLINK("#'Sec I i (3)'!A1","Sec I i (3)"))</f>
        <v>Sec I i (3)</v>
      </c>
      <c r="H36" s="171" t="str">
        <f>IF(B36="N/A","",HYPERLINK("#'Sec I ii (3)'!A1","Sec I ii (3)"))</f>
        <v>Sec I ii (3)</v>
      </c>
      <c r="I36" s="172" t="str">
        <f>IF(B36="N/A","",HYPERLINK("#'Sec II (3)'!A1","Sec II (3)"))</f>
        <v>Sec II (3)</v>
      </c>
      <c r="J36" s="174"/>
      <c r="K36" s="173"/>
      <c r="L36" s="173"/>
      <c r="M36" s="173"/>
      <c r="N36" s="173"/>
      <c r="O36" s="173"/>
    </row>
    <row r="37" spans="1:15" x14ac:dyDescent="0.25">
      <c r="B37" s="170" t="str">
        <f>IF(D13="","",IF(AND(H17="6 months",(EDATE(D13,6*4)-1)&lt;(EDATE(H13,6*0)),H15="Yes"),C36+1,IF(AND(H17="1 year",(EDATE(D13,12*4)-1)&lt;(EDATE(H13,12*0)),H15="Yes"),C36+1,"N/A")))</f>
        <v/>
      </c>
      <c r="C37" s="170" t="str">
        <f>IF(B37="","",IF(B37="N/A","N/A",IF(H15="Yes",IF(H17="6 months",EDATE(B37,6)-1,EDATE(B37,12)-1),"N/A")))</f>
        <v/>
      </c>
      <c r="D37" s="151" t="s">
        <v>174</v>
      </c>
      <c r="G37" s="171" t="str">
        <f>IF(B37="N/A","",HYPERLINK("#'Sec I i (4)'!A1","Sec I i (4)"))</f>
        <v>Sec I i (4)</v>
      </c>
      <c r="H37" s="171" t="str">
        <f>IF(B37="N/A","",HYPERLINK("#'Sec I ii (4)'!A1","Sec I ii (4)"))</f>
        <v>Sec I ii (4)</v>
      </c>
      <c r="I37" s="172" t="str">
        <f>IF(B37="N/A","",HYPERLINK("#'Sec II (4)'!A1","Sec II (4)"))</f>
        <v>Sec II (4)</v>
      </c>
      <c r="J37" s="175"/>
      <c r="K37" s="173"/>
      <c r="L37" s="173"/>
      <c r="M37" s="173"/>
      <c r="N37" s="173"/>
      <c r="O37" s="173"/>
    </row>
    <row r="38" spans="1:15" x14ac:dyDescent="0.25">
      <c r="B38" s="170" t="str">
        <f>IF(D13="","",IF(AND(H17="6 months",(EDATE(D13,6*5)-1)&lt;(EDATE(H13,6*0)),H15="Yes"),C37+1,IF(AND(H17="1 year",(EDATE(D13,12*5)-1)&lt;(EDATE(H13,12*0)),H15="Yes"),C37+1,"N/A")))</f>
        <v/>
      </c>
      <c r="C38" s="170" t="str">
        <f>IF(B38="","",IF(B38="N/A","N/A",IF(H15="Yes",IF(H17="6 months",EDATE(B38,6)-1,EDATE(B38,12)-1),"N/A")))</f>
        <v/>
      </c>
      <c r="D38" s="151" t="s">
        <v>175</v>
      </c>
      <c r="G38" s="171" t="str">
        <f>IF(B38="N/A","",HYPERLINK("#'Sec I i (5)'!A1","Sec I i (5)"))</f>
        <v>Sec I i (5)</v>
      </c>
      <c r="H38" s="171" t="str">
        <f>IF(B38="N/A","",HYPERLINK("#'Sec I ii (5)'!A1","Sec I ii (5)"))</f>
        <v>Sec I ii (5)</v>
      </c>
      <c r="I38" s="172" t="str">
        <f>IF(B38="N/A","",HYPERLINK("#'Sec II (5)'!A1","Sec II (5)"))</f>
        <v>Sec II (5)</v>
      </c>
      <c r="J38" s="174"/>
      <c r="K38" s="173"/>
      <c r="L38" s="173"/>
      <c r="M38" s="173"/>
      <c r="N38" s="173"/>
      <c r="O38" s="173"/>
    </row>
    <row r="39" spans="1:15" x14ac:dyDescent="0.25">
      <c r="B39" s="170" t="str">
        <f>IF(D13="","",IF(AND(H17="6 months",(EDATE(D13,6*6)-1)&lt;(EDATE(H13,6*0)),H15="Yes"),C38+1,IF(AND(H17="1 year",(EDATE(D13,12*6)-1)&lt;(EDATE(H13,12*0)),H15="Yes"),C38+1,"N/A")))</f>
        <v/>
      </c>
      <c r="C39" s="170" t="str">
        <f>IF(B39="","",IF(B39="N/A","N/A",IF(H15="Yes",IF(H17="6 months",EDATE(B39,6)-1,EDATE(B39,12)-1),"N/A")))</f>
        <v/>
      </c>
      <c r="D39" s="151" t="s">
        <v>176</v>
      </c>
      <c r="G39" s="171" t="str">
        <f>IF(B39="N/A","",HYPERLINK("#'Sec I i (6)'!A1","Sec I i (6)"))</f>
        <v>Sec I i (6)</v>
      </c>
      <c r="H39" s="171" t="str">
        <f>IF(B39="N/A","",HYPERLINK("#'Sec I ii (6)'!A1","Sec I ii (6)"))</f>
        <v>Sec I ii (6)</v>
      </c>
      <c r="I39" s="172" t="str">
        <f>IF(B39="N/A","",HYPERLINK("#'Sec II (6)'!A1","Sec II (6)"))</f>
        <v>Sec II (6)</v>
      </c>
      <c r="J39" s="174"/>
      <c r="K39" s="173"/>
      <c r="L39" s="173"/>
      <c r="M39" s="173"/>
      <c r="N39" s="173"/>
      <c r="O39" s="173"/>
    </row>
    <row r="40" spans="1:15" x14ac:dyDescent="0.25">
      <c r="B40" s="170" t="str">
        <f>IF(D13="","",IF(AND(H17="6 months",(EDATE(D13,6*7)-1)&lt;(EDATE(H13,6*0)),H15="Yes"),C39+1,IF(AND(H17="1 year",(EDATE(D13,12*7)-1)&lt;(EDATE(H13,12*0)),H15="Yes"),C39+1,"N/A")))</f>
        <v/>
      </c>
      <c r="C40" s="170" t="str">
        <f>IF(B40="","",IF(B40="N/A","N/A",IF(H15="Yes",IF(H17="6 months",EDATE(B40,6)-1,EDATE(B40,12)-1),"N/A")))</f>
        <v/>
      </c>
      <c r="D40" s="151" t="s">
        <v>177</v>
      </c>
      <c r="G40" s="171" t="str">
        <f>IF(B40="N/A","",HYPERLINK("#'Sec I i (7)'!A1","Sec I i (7)"))</f>
        <v>Sec I i (7)</v>
      </c>
      <c r="H40" s="171" t="str">
        <f>IF(B40="N/A","",HYPERLINK("#'Sec I ii (7)'!A1","Sec I ii (7)"))</f>
        <v>Sec I ii (7)</v>
      </c>
      <c r="I40" s="172" t="str">
        <f>IF(B40="N/A","",HYPERLINK("#'Sec II (7)'!A1","Sec II (7)"))</f>
        <v>Sec II (7)</v>
      </c>
      <c r="J40" s="173"/>
      <c r="K40" s="173"/>
      <c r="L40" s="173"/>
      <c r="M40" s="173"/>
      <c r="N40" s="173"/>
      <c r="O40" s="173"/>
    </row>
    <row r="41" spans="1:15" x14ac:dyDescent="0.25">
      <c r="B41" s="170" t="str">
        <f>IF(D13="","",IF(AND(H17="6 months",(EDATE(D13,6*8)-1)&lt;(EDATE(H13,6*0)),H15="Yes"),C40+1,IF(AND(H17="1 year",(EDATE(D13,12*8)-1)&lt;(EDATE(H13,12*0)),H15="Yes"),C40+1,"N/A")))</f>
        <v/>
      </c>
      <c r="C41" s="170" t="str">
        <f>IF(B41="","",IF(B41="N/A","N/A",IF(H15="Yes",IF(H17="6 months",EDATE(B41,6)-1,EDATE(B41,12)-1),"N/A")))</f>
        <v/>
      </c>
      <c r="D41" s="151" t="s">
        <v>178</v>
      </c>
      <c r="G41" s="171" t="str">
        <f>IF(B41="N/A","",HYPERLINK("#'Sec I i (8)'!A1","Sec I i (8)"))</f>
        <v>Sec I i (8)</v>
      </c>
      <c r="H41" s="171" t="str">
        <f>IF(B41="N/A","",HYPERLINK("#'Sec I ii (8)'!A1","Sec I ii (8)"))</f>
        <v>Sec I ii (8)</v>
      </c>
      <c r="I41" s="172" t="str">
        <f>IF(B41="N/A","",HYPERLINK("#'Sec II (8)'!A1","Sec II (8)"))</f>
        <v>Sec II (8)</v>
      </c>
      <c r="J41" s="173"/>
      <c r="K41" s="173"/>
      <c r="L41" s="173"/>
      <c r="M41" s="173"/>
      <c r="N41" s="173"/>
      <c r="O41" s="173"/>
    </row>
    <row r="42" spans="1:15" x14ac:dyDescent="0.25">
      <c r="B42" s="170"/>
      <c r="C42" s="170"/>
      <c r="G42" s="164"/>
      <c r="H42" s="164"/>
      <c r="I42" s="164"/>
      <c r="J42" s="176"/>
      <c r="K42" s="155"/>
      <c r="L42" s="155"/>
      <c r="M42" s="155"/>
      <c r="N42" s="155"/>
      <c r="O42" s="155"/>
    </row>
    <row r="43" spans="1:15" ht="15.6" customHeight="1" x14ac:dyDescent="0.25">
      <c r="A43" s="156" t="s">
        <v>133</v>
      </c>
      <c r="B43" s="170" t="str">
        <f>IF(D13="","",IF(H15="No",D13,IF(B35="N/A",C34+1,IF(B36="N/A",C35+1,IF(B37="N/A",C36+1,IF(B38="N/A",C37+1,IF(B39="N/A",C38+1,IF(B40="N/A",C39+1,IF(B41="N/A",C40+1,IF(B41&lt;&gt;"N/A",C41+1,D13))))))))))</f>
        <v/>
      </c>
      <c r="C43" s="170" t="str">
        <f>IF(D13="","",H13)</f>
        <v/>
      </c>
      <c r="D43" s="151" t="s">
        <v>181</v>
      </c>
      <c r="G43" s="172" t="str">
        <f>IF(B43="N/A","",HYPERLINK("#'Sec I i (F)'!A1","Sec I i (F)"))</f>
        <v>Sec I i (F)</v>
      </c>
      <c r="H43" s="172" t="str">
        <f>IF(B43="N/A","",HYPERLINK("#'Sec I ii (F)'!A1","Sec I ii (F)"))</f>
        <v>Sec I ii (F)</v>
      </c>
      <c r="I43" s="172" t="str">
        <f>IF(B43="N/A","",HYPERLINK("#'Sec II (F)'!A1","Sec II (F)"))</f>
        <v>Sec II (F)</v>
      </c>
      <c r="J43" s="176"/>
      <c r="K43" s="155"/>
      <c r="L43" s="155"/>
      <c r="M43" s="155"/>
      <c r="N43" s="155"/>
      <c r="O43" s="155"/>
    </row>
    <row r="44" spans="1:15" x14ac:dyDescent="0.25">
      <c r="B44" s="170"/>
      <c r="C44" s="170"/>
      <c r="G44" s="164"/>
      <c r="H44" s="164"/>
      <c r="I44" s="164"/>
      <c r="J44" s="155"/>
      <c r="K44" s="155"/>
      <c r="L44" s="155"/>
      <c r="M44" s="155"/>
      <c r="N44" s="155"/>
      <c r="O44" s="155"/>
    </row>
    <row r="45" spans="1:15" x14ac:dyDescent="0.25">
      <c r="A45" s="156" t="s">
        <v>130</v>
      </c>
      <c r="B45" s="170" t="str">
        <f>IF(D13="","",D13)</f>
        <v/>
      </c>
      <c r="C45" s="170" t="str">
        <f>IF(D13="","",H13)</f>
        <v/>
      </c>
      <c r="D45" s="364" t="s">
        <v>179</v>
      </c>
      <c r="E45" s="364"/>
      <c r="F45" s="364"/>
      <c r="G45" s="171" t="str">
        <f>HYPERLINK("#'Cert of Completion'!A1","Cert of Completion")</f>
        <v>Cert of Completion</v>
      </c>
      <c r="H45" s="164"/>
      <c r="I45" s="164"/>
      <c r="J45" s="155"/>
      <c r="K45" s="155"/>
      <c r="L45" s="155"/>
      <c r="M45" s="155"/>
      <c r="N45" s="155"/>
      <c r="O45" s="155"/>
    </row>
    <row r="46" spans="1:15" x14ac:dyDescent="0.25">
      <c r="B46" s="170"/>
      <c r="C46" s="170"/>
      <c r="G46" s="164"/>
      <c r="H46" s="164"/>
      <c r="I46" s="164"/>
      <c r="J46" s="155"/>
      <c r="K46" s="155"/>
      <c r="L46" s="155"/>
      <c r="M46" s="155"/>
      <c r="N46" s="155"/>
      <c r="O46" s="155"/>
    </row>
    <row r="47" spans="1:15" x14ac:dyDescent="0.25">
      <c r="A47" s="156" t="s">
        <v>134</v>
      </c>
      <c r="B47" s="170" t="str">
        <f>IF(D13="","",D13)</f>
        <v/>
      </c>
      <c r="C47" s="170" t="str">
        <f>IF(D13="","",H13)</f>
        <v/>
      </c>
      <c r="D47" s="151" t="s">
        <v>180</v>
      </c>
      <c r="G47" s="171" t="str">
        <f>HYPERLINK("#'Assets Register'!A1","Assets Register")</f>
        <v>Assets Register</v>
      </c>
      <c r="H47" s="164"/>
      <c r="I47" s="164"/>
      <c r="J47" s="155"/>
      <c r="K47" s="155"/>
      <c r="L47" s="155"/>
      <c r="M47" s="155"/>
      <c r="N47" s="155"/>
      <c r="O47" s="155"/>
    </row>
    <row r="48" spans="1:15" x14ac:dyDescent="0.25">
      <c r="I48" s="155"/>
      <c r="J48" s="155"/>
      <c r="K48" s="155"/>
      <c r="L48" s="155"/>
      <c r="M48" s="155"/>
      <c r="N48" s="155"/>
      <c r="O48" s="155"/>
    </row>
    <row r="49" spans="1:10" x14ac:dyDescent="0.25">
      <c r="A49" s="156" t="s">
        <v>135</v>
      </c>
      <c r="B49" s="149" t="s">
        <v>182</v>
      </c>
    </row>
    <row r="50" spans="1:10" x14ac:dyDescent="0.25">
      <c r="B50" s="169"/>
      <c r="C50" s="169"/>
    </row>
    <row r="51" spans="1:10" ht="16.149999999999999" customHeight="1" x14ac:dyDescent="0.25">
      <c r="B51" s="350" t="s">
        <v>185</v>
      </c>
      <c r="C51" s="351"/>
      <c r="D51" s="356" t="s">
        <v>183</v>
      </c>
      <c r="E51" s="357"/>
      <c r="F51" s="357"/>
      <c r="G51" s="357"/>
      <c r="H51" s="357"/>
      <c r="I51" s="179"/>
      <c r="J51" s="180"/>
    </row>
    <row r="52" spans="1:10" ht="16.149999999999999" customHeight="1" x14ac:dyDescent="0.25">
      <c r="B52" s="352"/>
      <c r="C52" s="353"/>
      <c r="D52" s="358"/>
      <c r="E52" s="359"/>
      <c r="F52" s="359"/>
      <c r="G52" s="359"/>
      <c r="H52" s="359"/>
      <c r="I52" s="177"/>
      <c r="J52" s="182"/>
    </row>
    <row r="53" spans="1:10" ht="15.6" customHeight="1" x14ac:dyDescent="0.25">
      <c r="B53" s="354"/>
      <c r="C53" s="355"/>
      <c r="D53" s="360"/>
      <c r="E53" s="361"/>
      <c r="F53" s="361"/>
      <c r="G53" s="361"/>
      <c r="H53" s="361"/>
      <c r="I53" s="186"/>
      <c r="J53" s="187"/>
    </row>
    <row r="55" spans="1:10" x14ac:dyDescent="0.25">
      <c r="B55" s="344" t="s">
        <v>186</v>
      </c>
      <c r="C55" s="345"/>
      <c r="D55" s="178" t="s">
        <v>184</v>
      </c>
      <c r="E55" s="179"/>
      <c r="F55" s="179"/>
      <c r="G55" s="179"/>
      <c r="H55" s="179"/>
      <c r="I55" s="179"/>
      <c r="J55" s="180"/>
    </row>
    <row r="56" spans="1:10" x14ac:dyDescent="0.25">
      <c r="B56" s="346"/>
      <c r="C56" s="347"/>
      <c r="D56" s="181" t="s">
        <v>187</v>
      </c>
      <c r="E56" s="177"/>
      <c r="F56" s="177"/>
      <c r="G56" s="177"/>
      <c r="H56" s="177"/>
      <c r="I56" s="177"/>
      <c r="J56" s="182"/>
    </row>
    <row r="57" spans="1:10" x14ac:dyDescent="0.25">
      <c r="B57" s="346"/>
      <c r="C57" s="347"/>
      <c r="D57" s="181" t="s">
        <v>188</v>
      </c>
      <c r="E57" s="177"/>
      <c r="F57" s="177"/>
      <c r="G57" s="177"/>
      <c r="H57" s="177"/>
      <c r="I57" s="177"/>
      <c r="J57" s="182"/>
    </row>
    <row r="58" spans="1:10" x14ac:dyDescent="0.25">
      <c r="B58" s="346"/>
      <c r="C58" s="347"/>
      <c r="D58" s="181" t="s">
        <v>189</v>
      </c>
      <c r="E58" s="177"/>
      <c r="F58" s="177"/>
      <c r="G58" s="177"/>
      <c r="H58" s="177"/>
      <c r="I58" s="177"/>
      <c r="J58" s="182"/>
    </row>
    <row r="59" spans="1:10" x14ac:dyDescent="0.25">
      <c r="B59" s="346"/>
      <c r="C59" s="347"/>
      <c r="D59" s="188" t="s">
        <v>190</v>
      </c>
      <c r="E59" s="189"/>
      <c r="F59" s="189"/>
      <c r="G59" s="189"/>
      <c r="H59" s="189"/>
      <c r="I59" s="177"/>
      <c r="J59" s="182"/>
    </row>
    <row r="60" spans="1:10" x14ac:dyDescent="0.25">
      <c r="B60" s="348"/>
      <c r="C60" s="349"/>
      <c r="D60" s="190" t="s">
        <v>191</v>
      </c>
      <c r="E60" s="191"/>
      <c r="F60" s="191"/>
      <c r="G60" s="191"/>
      <c r="H60" s="191"/>
      <c r="I60" s="186"/>
      <c r="J60" s="187"/>
    </row>
    <row r="63" spans="1:10" x14ac:dyDescent="0.25">
      <c r="D63" s="183"/>
      <c r="G63" s="183"/>
      <c r="H63" s="183"/>
    </row>
  </sheetData>
  <sheetProtection algorithmName="SHA-512" hashValue="erBKXAmbDiMTZQ8GDApFeAA8P1wjeK/v8Nm4im85TBc/vYROP51i7cWlDQPvR2D7WZgSgRcXSP4Nwtp/ImHNgA==" saltValue="vggRAd9w9cKGtUv0POI5ew==" spinCount="100000" sheet="1" selectLockedCells="1"/>
  <mergeCells count="9">
    <mergeCell ref="D5:H5"/>
    <mergeCell ref="D7:H7"/>
    <mergeCell ref="D9:H11"/>
    <mergeCell ref="B55:C60"/>
    <mergeCell ref="B51:C53"/>
    <mergeCell ref="D51:H53"/>
    <mergeCell ref="B5:C5"/>
    <mergeCell ref="B15:G15"/>
    <mergeCell ref="D45:F45"/>
  </mergeCells>
  <phoneticPr fontId="18" type="noConversion"/>
  <dataValidations count="7">
    <dataValidation type="list" allowBlank="1" showInputMessage="1" showErrorMessage="1" sqref="H17">
      <formula1>$K$17:$K$18</formula1>
    </dataValidation>
    <dataValidation type="date" operator="lessThan" allowBlank="1" showInputMessage="1" showErrorMessage="1" error="Please fill in the correct date." sqref="D13">
      <formula1>H13</formula1>
    </dataValidation>
    <dataValidation type="date" operator="greaterThan" allowBlank="1" showInputMessage="1" showErrorMessage="1" error="Please fill in the correct date." sqref="H13">
      <formula1>D13</formula1>
    </dataValidation>
    <dataValidation type="list" showInputMessage="1" showErrorMessage="1" sqref="H15">
      <formula1>$K$15:$K$16</formula1>
    </dataValidation>
    <dataValidation type="textLength" allowBlank="1" showInputMessage="1" showErrorMessage="1" sqref="D7:H7">
      <formula1>5</formula1>
      <formula2>9</formula2>
    </dataValidation>
    <dataValidation operator="equal" allowBlank="1" showInputMessage="1" showErrorMessage="1" sqref="D5:H5"/>
    <dataValidation errorStyle="information" allowBlank="1" showInputMessage="1" showErrorMessage="1" errorTitle="Deficit" sqref="G20:G26"/>
  </dataValidations>
  <pageMargins left="0.7" right="0.7" top="0.75" bottom="0.75" header="0.3" footer="0.3"/>
  <pageSetup paperSize="9" scale="6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4"/>
  <sheetViews>
    <sheetView zoomScale="102" zoomScaleNormal="102" zoomScaleSheetLayoutView="80" workbookViewId="0">
      <selection activeCell="D5" sqref="D5"/>
    </sheetView>
  </sheetViews>
  <sheetFormatPr defaultColWidth="9" defaultRowHeight="15.75" x14ac:dyDescent="0.25"/>
  <cols>
    <col min="1" max="1" width="4.125" style="63" customWidth="1"/>
    <col min="2" max="2" width="28.75" style="65" customWidth="1"/>
    <col min="3" max="3" width="13.25" style="68" customWidth="1"/>
    <col min="4" max="4" width="5.875" style="65" customWidth="1"/>
    <col min="5" max="5" width="13" style="65" customWidth="1"/>
    <col min="6" max="6" width="13.875" style="65" customWidth="1"/>
    <col min="7" max="7" width="11.125" style="65" customWidth="1"/>
    <col min="8" max="8" width="10.625" style="65" customWidth="1"/>
    <col min="9" max="9" width="12.875" style="65" customWidth="1"/>
    <col min="10" max="256" width="9" style="65"/>
    <col min="257" max="257" width="4.125" style="65" customWidth="1"/>
    <col min="258" max="258" width="28.75" style="65" customWidth="1"/>
    <col min="259" max="259" width="13.25" style="65" customWidth="1"/>
    <col min="260" max="260" width="5.875" style="65" customWidth="1"/>
    <col min="261" max="261" width="13" style="65" customWidth="1"/>
    <col min="262" max="262" width="13.875" style="65" customWidth="1"/>
    <col min="263" max="263" width="11.125" style="65" customWidth="1"/>
    <col min="264" max="264" width="2.875" style="65" customWidth="1"/>
    <col min="265" max="265" width="19" style="65" customWidth="1"/>
    <col min="266" max="512" width="9" style="65"/>
    <col min="513" max="513" width="4.125" style="65" customWidth="1"/>
    <col min="514" max="514" width="28.75" style="65" customWidth="1"/>
    <col min="515" max="515" width="13.25" style="65" customWidth="1"/>
    <col min="516" max="516" width="5.875" style="65" customWidth="1"/>
    <col min="517" max="517" width="13" style="65" customWidth="1"/>
    <col min="518" max="518" width="13.875" style="65" customWidth="1"/>
    <col min="519" max="519" width="11.125" style="65" customWidth="1"/>
    <col min="520" max="520" width="2.875" style="65" customWidth="1"/>
    <col min="521" max="521" width="19" style="65" customWidth="1"/>
    <col min="522" max="768" width="9" style="65"/>
    <col min="769" max="769" width="4.125" style="65" customWidth="1"/>
    <col min="770" max="770" width="28.75" style="65" customWidth="1"/>
    <col min="771" max="771" width="13.25" style="65" customWidth="1"/>
    <col min="772" max="772" width="5.875" style="65" customWidth="1"/>
    <col min="773" max="773" width="13" style="65" customWidth="1"/>
    <col min="774" max="774" width="13.875" style="65" customWidth="1"/>
    <col min="775" max="775" width="11.125" style="65" customWidth="1"/>
    <col min="776" max="776" width="2.875" style="65" customWidth="1"/>
    <col min="777" max="777" width="19" style="65" customWidth="1"/>
    <col min="778" max="1024" width="9" style="65"/>
    <col min="1025" max="1025" width="4.125" style="65" customWidth="1"/>
    <col min="1026" max="1026" width="28.75" style="65" customWidth="1"/>
    <col min="1027" max="1027" width="13.25" style="65" customWidth="1"/>
    <col min="1028" max="1028" width="5.875" style="65" customWidth="1"/>
    <col min="1029" max="1029" width="13" style="65" customWidth="1"/>
    <col min="1030" max="1030" width="13.875" style="65" customWidth="1"/>
    <col min="1031" max="1031" width="11.125" style="65" customWidth="1"/>
    <col min="1032" max="1032" width="2.875" style="65" customWidth="1"/>
    <col min="1033" max="1033" width="19" style="65" customWidth="1"/>
    <col min="1034" max="1280" width="9" style="65"/>
    <col min="1281" max="1281" width="4.125" style="65" customWidth="1"/>
    <col min="1282" max="1282" width="28.75" style="65" customWidth="1"/>
    <col min="1283" max="1283" width="13.25" style="65" customWidth="1"/>
    <col min="1284" max="1284" width="5.875" style="65" customWidth="1"/>
    <col min="1285" max="1285" width="13" style="65" customWidth="1"/>
    <col min="1286" max="1286" width="13.875" style="65" customWidth="1"/>
    <col min="1287" max="1287" width="11.125" style="65" customWidth="1"/>
    <col min="1288" max="1288" width="2.875" style="65" customWidth="1"/>
    <col min="1289" max="1289" width="19" style="65" customWidth="1"/>
    <col min="1290" max="1536" width="9" style="65"/>
    <col min="1537" max="1537" width="4.125" style="65" customWidth="1"/>
    <col min="1538" max="1538" width="28.75" style="65" customWidth="1"/>
    <col min="1539" max="1539" width="13.25" style="65" customWidth="1"/>
    <col min="1540" max="1540" width="5.875" style="65" customWidth="1"/>
    <col min="1541" max="1541" width="13" style="65" customWidth="1"/>
    <col min="1542" max="1542" width="13.875" style="65" customWidth="1"/>
    <col min="1543" max="1543" width="11.125" style="65" customWidth="1"/>
    <col min="1544" max="1544" width="2.875" style="65" customWidth="1"/>
    <col min="1545" max="1545" width="19" style="65" customWidth="1"/>
    <col min="1546" max="1792" width="9" style="65"/>
    <col min="1793" max="1793" width="4.125" style="65" customWidth="1"/>
    <col min="1794" max="1794" width="28.75" style="65" customWidth="1"/>
    <col min="1795" max="1795" width="13.25" style="65" customWidth="1"/>
    <col min="1796" max="1796" width="5.875" style="65" customWidth="1"/>
    <col min="1797" max="1797" width="13" style="65" customWidth="1"/>
    <col min="1798" max="1798" width="13.875" style="65" customWidth="1"/>
    <col min="1799" max="1799" width="11.125" style="65" customWidth="1"/>
    <col min="1800" max="1800" width="2.875" style="65" customWidth="1"/>
    <col min="1801" max="1801" width="19" style="65" customWidth="1"/>
    <col min="1802" max="2048" width="9" style="65"/>
    <col min="2049" max="2049" width="4.125" style="65" customWidth="1"/>
    <col min="2050" max="2050" width="28.75" style="65" customWidth="1"/>
    <col min="2051" max="2051" width="13.25" style="65" customWidth="1"/>
    <col min="2052" max="2052" width="5.875" style="65" customWidth="1"/>
    <col min="2053" max="2053" width="13" style="65" customWidth="1"/>
    <col min="2054" max="2054" width="13.875" style="65" customWidth="1"/>
    <col min="2055" max="2055" width="11.125" style="65" customWidth="1"/>
    <col min="2056" max="2056" width="2.875" style="65" customWidth="1"/>
    <col min="2057" max="2057" width="19" style="65" customWidth="1"/>
    <col min="2058" max="2304" width="9" style="65"/>
    <col min="2305" max="2305" width="4.125" style="65" customWidth="1"/>
    <col min="2306" max="2306" width="28.75" style="65" customWidth="1"/>
    <col min="2307" max="2307" width="13.25" style="65" customWidth="1"/>
    <col min="2308" max="2308" width="5.875" style="65" customWidth="1"/>
    <col min="2309" max="2309" width="13" style="65" customWidth="1"/>
    <col min="2310" max="2310" width="13.875" style="65" customWidth="1"/>
    <col min="2311" max="2311" width="11.125" style="65" customWidth="1"/>
    <col min="2312" max="2312" width="2.875" style="65" customWidth="1"/>
    <col min="2313" max="2313" width="19" style="65" customWidth="1"/>
    <col min="2314" max="2560" width="9" style="65"/>
    <col min="2561" max="2561" width="4.125" style="65" customWidth="1"/>
    <col min="2562" max="2562" width="28.75" style="65" customWidth="1"/>
    <col min="2563" max="2563" width="13.25" style="65" customWidth="1"/>
    <col min="2564" max="2564" width="5.875" style="65" customWidth="1"/>
    <col min="2565" max="2565" width="13" style="65" customWidth="1"/>
    <col min="2566" max="2566" width="13.875" style="65" customWidth="1"/>
    <col min="2567" max="2567" width="11.125" style="65" customWidth="1"/>
    <col min="2568" max="2568" width="2.875" style="65" customWidth="1"/>
    <col min="2569" max="2569" width="19" style="65" customWidth="1"/>
    <col min="2570" max="2816" width="9" style="65"/>
    <col min="2817" max="2817" width="4.125" style="65" customWidth="1"/>
    <col min="2818" max="2818" width="28.75" style="65" customWidth="1"/>
    <col min="2819" max="2819" width="13.25" style="65" customWidth="1"/>
    <col min="2820" max="2820" width="5.875" style="65" customWidth="1"/>
    <col min="2821" max="2821" width="13" style="65" customWidth="1"/>
    <col min="2822" max="2822" width="13.875" style="65" customWidth="1"/>
    <col min="2823" max="2823" width="11.125" style="65" customWidth="1"/>
    <col min="2824" max="2824" width="2.875" style="65" customWidth="1"/>
    <col min="2825" max="2825" width="19" style="65" customWidth="1"/>
    <col min="2826" max="3072" width="9" style="65"/>
    <col min="3073" max="3073" width="4.125" style="65" customWidth="1"/>
    <col min="3074" max="3074" width="28.75" style="65" customWidth="1"/>
    <col min="3075" max="3075" width="13.25" style="65" customWidth="1"/>
    <col min="3076" max="3076" width="5.875" style="65" customWidth="1"/>
    <col min="3077" max="3077" width="13" style="65" customWidth="1"/>
    <col min="3078" max="3078" width="13.875" style="65" customWidth="1"/>
    <col min="3079" max="3079" width="11.125" style="65" customWidth="1"/>
    <col min="3080" max="3080" width="2.875" style="65" customWidth="1"/>
    <col min="3081" max="3081" width="19" style="65" customWidth="1"/>
    <col min="3082" max="3328" width="9" style="65"/>
    <col min="3329" max="3329" width="4.125" style="65" customWidth="1"/>
    <col min="3330" max="3330" width="28.75" style="65" customWidth="1"/>
    <col min="3331" max="3331" width="13.25" style="65" customWidth="1"/>
    <col min="3332" max="3332" width="5.875" style="65" customWidth="1"/>
    <col min="3333" max="3333" width="13" style="65" customWidth="1"/>
    <col min="3334" max="3334" width="13.875" style="65" customWidth="1"/>
    <col min="3335" max="3335" width="11.125" style="65" customWidth="1"/>
    <col min="3336" max="3336" width="2.875" style="65" customWidth="1"/>
    <col min="3337" max="3337" width="19" style="65" customWidth="1"/>
    <col min="3338" max="3584" width="9" style="65"/>
    <col min="3585" max="3585" width="4.125" style="65" customWidth="1"/>
    <col min="3586" max="3586" width="28.75" style="65" customWidth="1"/>
    <col min="3587" max="3587" width="13.25" style="65" customWidth="1"/>
    <col min="3588" max="3588" width="5.875" style="65" customWidth="1"/>
    <col min="3589" max="3589" width="13" style="65" customWidth="1"/>
    <col min="3590" max="3590" width="13.875" style="65" customWidth="1"/>
    <col min="3591" max="3591" width="11.125" style="65" customWidth="1"/>
    <col min="3592" max="3592" width="2.875" style="65" customWidth="1"/>
    <col min="3593" max="3593" width="19" style="65" customWidth="1"/>
    <col min="3594" max="3840" width="9" style="65"/>
    <col min="3841" max="3841" width="4.125" style="65" customWidth="1"/>
    <col min="3842" max="3842" width="28.75" style="65" customWidth="1"/>
    <col min="3843" max="3843" width="13.25" style="65" customWidth="1"/>
    <col min="3844" max="3844" width="5.875" style="65" customWidth="1"/>
    <col min="3845" max="3845" width="13" style="65" customWidth="1"/>
    <col min="3846" max="3846" width="13.875" style="65" customWidth="1"/>
    <col min="3847" max="3847" width="11.125" style="65" customWidth="1"/>
    <col min="3848" max="3848" width="2.875" style="65" customWidth="1"/>
    <col min="3849" max="3849" width="19" style="65" customWidth="1"/>
    <col min="3850" max="4096" width="9" style="65"/>
    <col min="4097" max="4097" width="4.125" style="65" customWidth="1"/>
    <col min="4098" max="4098" width="28.75" style="65" customWidth="1"/>
    <col min="4099" max="4099" width="13.25" style="65" customWidth="1"/>
    <col min="4100" max="4100" width="5.875" style="65" customWidth="1"/>
    <col min="4101" max="4101" width="13" style="65" customWidth="1"/>
    <col min="4102" max="4102" width="13.875" style="65" customWidth="1"/>
    <col min="4103" max="4103" width="11.125" style="65" customWidth="1"/>
    <col min="4104" max="4104" width="2.875" style="65" customWidth="1"/>
    <col min="4105" max="4105" width="19" style="65" customWidth="1"/>
    <col min="4106" max="4352" width="9" style="65"/>
    <col min="4353" max="4353" width="4.125" style="65" customWidth="1"/>
    <col min="4354" max="4354" width="28.75" style="65" customWidth="1"/>
    <col min="4355" max="4355" width="13.25" style="65" customWidth="1"/>
    <col min="4356" max="4356" width="5.875" style="65" customWidth="1"/>
    <col min="4357" max="4357" width="13" style="65" customWidth="1"/>
    <col min="4358" max="4358" width="13.875" style="65" customWidth="1"/>
    <col min="4359" max="4359" width="11.125" style="65" customWidth="1"/>
    <col min="4360" max="4360" width="2.875" style="65" customWidth="1"/>
    <col min="4361" max="4361" width="19" style="65" customWidth="1"/>
    <col min="4362" max="4608" width="9" style="65"/>
    <col min="4609" max="4609" width="4.125" style="65" customWidth="1"/>
    <col min="4610" max="4610" width="28.75" style="65" customWidth="1"/>
    <col min="4611" max="4611" width="13.25" style="65" customWidth="1"/>
    <col min="4612" max="4612" width="5.875" style="65" customWidth="1"/>
    <col min="4613" max="4613" width="13" style="65" customWidth="1"/>
    <col min="4614" max="4614" width="13.875" style="65" customWidth="1"/>
    <col min="4615" max="4615" width="11.125" style="65" customWidth="1"/>
    <col min="4616" max="4616" width="2.875" style="65" customWidth="1"/>
    <col min="4617" max="4617" width="19" style="65" customWidth="1"/>
    <col min="4618" max="4864" width="9" style="65"/>
    <col min="4865" max="4865" width="4.125" style="65" customWidth="1"/>
    <col min="4866" max="4866" width="28.75" style="65" customWidth="1"/>
    <col min="4867" max="4867" width="13.25" style="65" customWidth="1"/>
    <col min="4868" max="4868" width="5.875" style="65" customWidth="1"/>
    <col min="4869" max="4869" width="13" style="65" customWidth="1"/>
    <col min="4870" max="4870" width="13.875" style="65" customWidth="1"/>
    <col min="4871" max="4871" width="11.125" style="65" customWidth="1"/>
    <col min="4872" max="4872" width="2.875" style="65" customWidth="1"/>
    <col min="4873" max="4873" width="19" style="65" customWidth="1"/>
    <col min="4874" max="5120" width="9" style="65"/>
    <col min="5121" max="5121" width="4.125" style="65" customWidth="1"/>
    <col min="5122" max="5122" width="28.75" style="65" customWidth="1"/>
    <col min="5123" max="5123" width="13.25" style="65" customWidth="1"/>
    <col min="5124" max="5124" width="5.875" style="65" customWidth="1"/>
    <col min="5125" max="5125" width="13" style="65" customWidth="1"/>
    <col min="5126" max="5126" width="13.875" style="65" customWidth="1"/>
    <col min="5127" max="5127" width="11.125" style="65" customWidth="1"/>
    <col min="5128" max="5128" width="2.875" style="65" customWidth="1"/>
    <col min="5129" max="5129" width="19" style="65" customWidth="1"/>
    <col min="5130" max="5376" width="9" style="65"/>
    <col min="5377" max="5377" width="4.125" style="65" customWidth="1"/>
    <col min="5378" max="5378" width="28.75" style="65" customWidth="1"/>
    <col min="5379" max="5379" width="13.25" style="65" customWidth="1"/>
    <col min="5380" max="5380" width="5.875" style="65" customWidth="1"/>
    <col min="5381" max="5381" width="13" style="65" customWidth="1"/>
    <col min="5382" max="5382" width="13.875" style="65" customWidth="1"/>
    <col min="5383" max="5383" width="11.125" style="65" customWidth="1"/>
    <col min="5384" max="5384" width="2.875" style="65" customWidth="1"/>
    <col min="5385" max="5385" width="19" style="65" customWidth="1"/>
    <col min="5386" max="5632" width="9" style="65"/>
    <col min="5633" max="5633" width="4.125" style="65" customWidth="1"/>
    <col min="5634" max="5634" width="28.75" style="65" customWidth="1"/>
    <col min="5635" max="5635" width="13.25" style="65" customWidth="1"/>
    <col min="5636" max="5636" width="5.875" style="65" customWidth="1"/>
    <col min="5637" max="5637" width="13" style="65" customWidth="1"/>
    <col min="5638" max="5638" width="13.875" style="65" customWidth="1"/>
    <col min="5639" max="5639" width="11.125" style="65" customWidth="1"/>
    <col min="5640" max="5640" width="2.875" style="65" customWidth="1"/>
    <col min="5641" max="5641" width="19" style="65" customWidth="1"/>
    <col min="5642" max="5888" width="9" style="65"/>
    <col min="5889" max="5889" width="4.125" style="65" customWidth="1"/>
    <col min="5890" max="5890" width="28.75" style="65" customWidth="1"/>
    <col min="5891" max="5891" width="13.25" style="65" customWidth="1"/>
    <col min="5892" max="5892" width="5.875" style="65" customWidth="1"/>
    <col min="5893" max="5893" width="13" style="65" customWidth="1"/>
    <col min="5894" max="5894" width="13.875" style="65" customWidth="1"/>
    <col min="5895" max="5895" width="11.125" style="65" customWidth="1"/>
    <col min="5896" max="5896" width="2.875" style="65" customWidth="1"/>
    <col min="5897" max="5897" width="19" style="65" customWidth="1"/>
    <col min="5898" max="6144" width="9" style="65"/>
    <col min="6145" max="6145" width="4.125" style="65" customWidth="1"/>
    <col min="6146" max="6146" width="28.75" style="65" customWidth="1"/>
    <col min="6147" max="6147" width="13.25" style="65" customWidth="1"/>
    <col min="6148" max="6148" width="5.875" style="65" customWidth="1"/>
    <col min="6149" max="6149" width="13" style="65" customWidth="1"/>
    <col min="6150" max="6150" width="13.875" style="65" customWidth="1"/>
    <col min="6151" max="6151" width="11.125" style="65" customWidth="1"/>
    <col min="6152" max="6152" width="2.875" style="65" customWidth="1"/>
    <col min="6153" max="6153" width="19" style="65" customWidth="1"/>
    <col min="6154" max="6400" width="9" style="65"/>
    <col min="6401" max="6401" width="4.125" style="65" customWidth="1"/>
    <col min="6402" max="6402" width="28.75" style="65" customWidth="1"/>
    <col min="6403" max="6403" width="13.25" style="65" customWidth="1"/>
    <col min="6404" max="6404" width="5.875" style="65" customWidth="1"/>
    <col min="6405" max="6405" width="13" style="65" customWidth="1"/>
    <col min="6406" max="6406" width="13.875" style="65" customWidth="1"/>
    <col min="6407" max="6407" width="11.125" style="65" customWidth="1"/>
    <col min="6408" max="6408" width="2.875" style="65" customWidth="1"/>
    <col min="6409" max="6409" width="19" style="65" customWidth="1"/>
    <col min="6410" max="6656" width="9" style="65"/>
    <col min="6657" max="6657" width="4.125" style="65" customWidth="1"/>
    <col min="6658" max="6658" width="28.75" style="65" customWidth="1"/>
    <col min="6659" max="6659" width="13.25" style="65" customWidth="1"/>
    <col min="6660" max="6660" width="5.875" style="65" customWidth="1"/>
    <col min="6661" max="6661" width="13" style="65" customWidth="1"/>
    <col min="6662" max="6662" width="13.875" style="65" customWidth="1"/>
    <col min="6663" max="6663" width="11.125" style="65" customWidth="1"/>
    <col min="6664" max="6664" width="2.875" style="65" customWidth="1"/>
    <col min="6665" max="6665" width="19" style="65" customWidth="1"/>
    <col min="6666" max="6912" width="9" style="65"/>
    <col min="6913" max="6913" width="4.125" style="65" customWidth="1"/>
    <col min="6914" max="6914" width="28.75" style="65" customWidth="1"/>
    <col min="6915" max="6915" width="13.25" style="65" customWidth="1"/>
    <col min="6916" max="6916" width="5.875" style="65" customWidth="1"/>
    <col min="6917" max="6917" width="13" style="65" customWidth="1"/>
    <col min="6918" max="6918" width="13.875" style="65" customWidth="1"/>
    <col min="6919" max="6919" width="11.125" style="65" customWidth="1"/>
    <col min="6920" max="6920" width="2.875" style="65" customWidth="1"/>
    <col min="6921" max="6921" width="19" style="65" customWidth="1"/>
    <col min="6922" max="7168" width="9" style="65"/>
    <col min="7169" max="7169" width="4.125" style="65" customWidth="1"/>
    <col min="7170" max="7170" width="28.75" style="65" customWidth="1"/>
    <col min="7171" max="7171" width="13.25" style="65" customWidth="1"/>
    <col min="7172" max="7172" width="5.875" style="65" customWidth="1"/>
    <col min="7173" max="7173" width="13" style="65" customWidth="1"/>
    <col min="7174" max="7174" width="13.875" style="65" customWidth="1"/>
    <col min="7175" max="7175" width="11.125" style="65" customWidth="1"/>
    <col min="7176" max="7176" width="2.875" style="65" customWidth="1"/>
    <col min="7177" max="7177" width="19" style="65" customWidth="1"/>
    <col min="7178" max="7424" width="9" style="65"/>
    <col min="7425" max="7425" width="4.125" style="65" customWidth="1"/>
    <col min="7426" max="7426" width="28.75" style="65" customWidth="1"/>
    <col min="7427" max="7427" width="13.25" style="65" customWidth="1"/>
    <col min="7428" max="7428" width="5.875" style="65" customWidth="1"/>
    <col min="7429" max="7429" width="13" style="65" customWidth="1"/>
    <col min="7430" max="7430" width="13.875" style="65" customWidth="1"/>
    <col min="7431" max="7431" width="11.125" style="65" customWidth="1"/>
    <col min="7432" max="7432" width="2.875" style="65" customWidth="1"/>
    <col min="7433" max="7433" width="19" style="65" customWidth="1"/>
    <col min="7434" max="7680" width="9" style="65"/>
    <col min="7681" max="7681" width="4.125" style="65" customWidth="1"/>
    <col min="7682" max="7682" width="28.75" style="65" customWidth="1"/>
    <col min="7683" max="7683" width="13.25" style="65" customWidth="1"/>
    <col min="7684" max="7684" width="5.875" style="65" customWidth="1"/>
    <col min="7685" max="7685" width="13" style="65" customWidth="1"/>
    <col min="7686" max="7686" width="13.875" style="65" customWidth="1"/>
    <col min="7687" max="7687" width="11.125" style="65" customWidth="1"/>
    <col min="7688" max="7688" width="2.875" style="65" customWidth="1"/>
    <col min="7689" max="7689" width="19" style="65" customWidth="1"/>
    <col min="7690" max="7936" width="9" style="65"/>
    <col min="7937" max="7937" width="4.125" style="65" customWidth="1"/>
    <col min="7938" max="7938" width="28.75" style="65" customWidth="1"/>
    <col min="7939" max="7939" width="13.25" style="65" customWidth="1"/>
    <col min="7940" max="7940" width="5.875" style="65" customWidth="1"/>
    <col min="7941" max="7941" width="13" style="65" customWidth="1"/>
    <col min="7942" max="7942" width="13.875" style="65" customWidth="1"/>
    <col min="7943" max="7943" width="11.125" style="65" customWidth="1"/>
    <col min="7944" max="7944" width="2.875" style="65" customWidth="1"/>
    <col min="7945" max="7945" width="19" style="65" customWidth="1"/>
    <col min="7946" max="8192" width="9" style="65"/>
    <col min="8193" max="8193" width="4.125" style="65" customWidth="1"/>
    <col min="8194" max="8194" width="28.75" style="65" customWidth="1"/>
    <col min="8195" max="8195" width="13.25" style="65" customWidth="1"/>
    <col min="8196" max="8196" width="5.875" style="65" customWidth="1"/>
    <col min="8197" max="8197" width="13" style="65" customWidth="1"/>
    <col min="8198" max="8198" width="13.875" style="65" customWidth="1"/>
    <col min="8199" max="8199" width="11.125" style="65" customWidth="1"/>
    <col min="8200" max="8200" width="2.875" style="65" customWidth="1"/>
    <col min="8201" max="8201" width="19" style="65" customWidth="1"/>
    <col min="8202" max="8448" width="9" style="65"/>
    <col min="8449" max="8449" width="4.125" style="65" customWidth="1"/>
    <col min="8450" max="8450" width="28.75" style="65" customWidth="1"/>
    <col min="8451" max="8451" width="13.25" style="65" customWidth="1"/>
    <col min="8452" max="8452" width="5.875" style="65" customWidth="1"/>
    <col min="8453" max="8453" width="13" style="65" customWidth="1"/>
    <col min="8454" max="8454" width="13.875" style="65" customWidth="1"/>
    <col min="8455" max="8455" width="11.125" style="65" customWidth="1"/>
    <col min="8456" max="8456" width="2.875" style="65" customWidth="1"/>
    <col min="8457" max="8457" width="19" style="65" customWidth="1"/>
    <col min="8458" max="8704" width="9" style="65"/>
    <col min="8705" max="8705" width="4.125" style="65" customWidth="1"/>
    <col min="8706" max="8706" width="28.75" style="65" customWidth="1"/>
    <col min="8707" max="8707" width="13.25" style="65" customWidth="1"/>
    <col min="8708" max="8708" width="5.875" style="65" customWidth="1"/>
    <col min="8709" max="8709" width="13" style="65" customWidth="1"/>
    <col min="8710" max="8710" width="13.875" style="65" customWidth="1"/>
    <col min="8711" max="8711" width="11.125" style="65" customWidth="1"/>
    <col min="8712" max="8712" width="2.875" style="65" customWidth="1"/>
    <col min="8713" max="8713" width="19" style="65" customWidth="1"/>
    <col min="8714" max="8960" width="9" style="65"/>
    <col min="8961" max="8961" width="4.125" style="65" customWidth="1"/>
    <col min="8962" max="8962" width="28.75" style="65" customWidth="1"/>
    <col min="8963" max="8963" width="13.25" style="65" customWidth="1"/>
    <col min="8964" max="8964" width="5.875" style="65" customWidth="1"/>
    <col min="8965" max="8965" width="13" style="65" customWidth="1"/>
    <col min="8966" max="8966" width="13.875" style="65" customWidth="1"/>
    <col min="8967" max="8967" width="11.125" style="65" customWidth="1"/>
    <col min="8968" max="8968" width="2.875" style="65" customWidth="1"/>
    <col min="8969" max="8969" width="19" style="65" customWidth="1"/>
    <col min="8970" max="9216" width="9" style="65"/>
    <col min="9217" max="9217" width="4.125" style="65" customWidth="1"/>
    <col min="9218" max="9218" width="28.75" style="65" customWidth="1"/>
    <col min="9219" max="9219" width="13.25" style="65" customWidth="1"/>
    <col min="9220" max="9220" width="5.875" style="65" customWidth="1"/>
    <col min="9221" max="9221" width="13" style="65" customWidth="1"/>
    <col min="9222" max="9222" width="13.875" style="65" customWidth="1"/>
    <col min="9223" max="9223" width="11.125" style="65" customWidth="1"/>
    <col min="9224" max="9224" width="2.875" style="65" customWidth="1"/>
    <col min="9225" max="9225" width="19" style="65" customWidth="1"/>
    <col min="9226" max="9472" width="9" style="65"/>
    <col min="9473" max="9473" width="4.125" style="65" customWidth="1"/>
    <col min="9474" max="9474" width="28.75" style="65" customWidth="1"/>
    <col min="9475" max="9475" width="13.25" style="65" customWidth="1"/>
    <col min="9476" max="9476" width="5.875" style="65" customWidth="1"/>
    <col min="9477" max="9477" width="13" style="65" customWidth="1"/>
    <col min="9478" max="9478" width="13.875" style="65" customWidth="1"/>
    <col min="9479" max="9479" width="11.125" style="65" customWidth="1"/>
    <col min="9480" max="9480" width="2.875" style="65" customWidth="1"/>
    <col min="9481" max="9481" width="19" style="65" customWidth="1"/>
    <col min="9482" max="9728" width="9" style="65"/>
    <col min="9729" max="9729" width="4.125" style="65" customWidth="1"/>
    <col min="9730" max="9730" width="28.75" style="65" customWidth="1"/>
    <col min="9731" max="9731" width="13.25" style="65" customWidth="1"/>
    <col min="9732" max="9732" width="5.875" style="65" customWidth="1"/>
    <col min="9733" max="9733" width="13" style="65" customWidth="1"/>
    <col min="9734" max="9734" width="13.875" style="65" customWidth="1"/>
    <col min="9735" max="9735" width="11.125" style="65" customWidth="1"/>
    <col min="9736" max="9736" width="2.875" style="65" customWidth="1"/>
    <col min="9737" max="9737" width="19" style="65" customWidth="1"/>
    <col min="9738" max="9984" width="9" style="65"/>
    <col min="9985" max="9985" width="4.125" style="65" customWidth="1"/>
    <col min="9986" max="9986" width="28.75" style="65" customWidth="1"/>
    <col min="9987" max="9987" width="13.25" style="65" customWidth="1"/>
    <col min="9988" max="9988" width="5.875" style="65" customWidth="1"/>
    <col min="9989" max="9989" width="13" style="65" customWidth="1"/>
    <col min="9990" max="9990" width="13.875" style="65" customWidth="1"/>
    <col min="9991" max="9991" width="11.125" style="65" customWidth="1"/>
    <col min="9992" max="9992" width="2.875" style="65" customWidth="1"/>
    <col min="9993" max="9993" width="19" style="65" customWidth="1"/>
    <col min="9994" max="10240" width="9" style="65"/>
    <col min="10241" max="10241" width="4.125" style="65" customWidth="1"/>
    <col min="10242" max="10242" width="28.75" style="65" customWidth="1"/>
    <col min="10243" max="10243" width="13.25" style="65" customWidth="1"/>
    <col min="10244" max="10244" width="5.875" style="65" customWidth="1"/>
    <col min="10245" max="10245" width="13" style="65" customWidth="1"/>
    <col min="10246" max="10246" width="13.875" style="65" customWidth="1"/>
    <col min="10247" max="10247" width="11.125" style="65" customWidth="1"/>
    <col min="10248" max="10248" width="2.875" style="65" customWidth="1"/>
    <col min="10249" max="10249" width="19" style="65" customWidth="1"/>
    <col min="10250" max="10496" width="9" style="65"/>
    <col min="10497" max="10497" width="4.125" style="65" customWidth="1"/>
    <col min="10498" max="10498" width="28.75" style="65" customWidth="1"/>
    <col min="10499" max="10499" width="13.25" style="65" customWidth="1"/>
    <col min="10500" max="10500" width="5.875" style="65" customWidth="1"/>
    <col min="10501" max="10501" width="13" style="65" customWidth="1"/>
    <col min="10502" max="10502" width="13.875" style="65" customWidth="1"/>
    <col min="10503" max="10503" width="11.125" style="65" customWidth="1"/>
    <col min="10504" max="10504" width="2.875" style="65" customWidth="1"/>
    <col min="10505" max="10505" width="19" style="65" customWidth="1"/>
    <col min="10506" max="10752" width="9" style="65"/>
    <col min="10753" max="10753" width="4.125" style="65" customWidth="1"/>
    <col min="10754" max="10754" width="28.75" style="65" customWidth="1"/>
    <col min="10755" max="10755" width="13.25" style="65" customWidth="1"/>
    <col min="10756" max="10756" width="5.875" style="65" customWidth="1"/>
    <col min="10757" max="10757" width="13" style="65" customWidth="1"/>
    <col min="10758" max="10758" width="13.875" style="65" customWidth="1"/>
    <col min="10759" max="10759" width="11.125" style="65" customWidth="1"/>
    <col min="10760" max="10760" width="2.875" style="65" customWidth="1"/>
    <col min="10761" max="10761" width="19" style="65" customWidth="1"/>
    <col min="10762" max="11008" width="9" style="65"/>
    <col min="11009" max="11009" width="4.125" style="65" customWidth="1"/>
    <col min="11010" max="11010" width="28.75" style="65" customWidth="1"/>
    <col min="11011" max="11011" width="13.25" style="65" customWidth="1"/>
    <col min="11012" max="11012" width="5.875" style="65" customWidth="1"/>
    <col min="11013" max="11013" width="13" style="65" customWidth="1"/>
    <col min="11014" max="11014" width="13.875" style="65" customWidth="1"/>
    <col min="11015" max="11015" width="11.125" style="65" customWidth="1"/>
    <col min="11016" max="11016" width="2.875" style="65" customWidth="1"/>
    <col min="11017" max="11017" width="19" style="65" customWidth="1"/>
    <col min="11018" max="11264" width="9" style="65"/>
    <col min="11265" max="11265" width="4.125" style="65" customWidth="1"/>
    <col min="11266" max="11266" width="28.75" style="65" customWidth="1"/>
    <col min="11267" max="11267" width="13.25" style="65" customWidth="1"/>
    <col min="11268" max="11268" width="5.875" style="65" customWidth="1"/>
    <col min="11269" max="11269" width="13" style="65" customWidth="1"/>
    <col min="11270" max="11270" width="13.875" style="65" customWidth="1"/>
    <col min="11271" max="11271" width="11.125" style="65" customWidth="1"/>
    <col min="11272" max="11272" width="2.875" style="65" customWidth="1"/>
    <col min="11273" max="11273" width="19" style="65" customWidth="1"/>
    <col min="11274" max="11520" width="9" style="65"/>
    <col min="11521" max="11521" width="4.125" style="65" customWidth="1"/>
    <col min="11522" max="11522" width="28.75" style="65" customWidth="1"/>
    <col min="11523" max="11523" width="13.25" style="65" customWidth="1"/>
    <col min="11524" max="11524" width="5.875" style="65" customWidth="1"/>
    <col min="11525" max="11525" width="13" style="65" customWidth="1"/>
    <col min="11526" max="11526" width="13.875" style="65" customWidth="1"/>
    <col min="11527" max="11527" width="11.125" style="65" customWidth="1"/>
    <col min="11528" max="11528" width="2.875" style="65" customWidth="1"/>
    <col min="11529" max="11529" width="19" style="65" customWidth="1"/>
    <col min="11530" max="11776" width="9" style="65"/>
    <col min="11777" max="11777" width="4.125" style="65" customWidth="1"/>
    <col min="11778" max="11778" width="28.75" style="65" customWidth="1"/>
    <col min="11779" max="11779" width="13.25" style="65" customWidth="1"/>
    <col min="11780" max="11780" width="5.875" style="65" customWidth="1"/>
    <col min="11781" max="11781" width="13" style="65" customWidth="1"/>
    <col min="11782" max="11782" width="13.875" style="65" customWidth="1"/>
    <col min="11783" max="11783" width="11.125" style="65" customWidth="1"/>
    <col min="11784" max="11784" width="2.875" style="65" customWidth="1"/>
    <col min="11785" max="11785" width="19" style="65" customWidth="1"/>
    <col min="11786" max="12032" width="9" style="65"/>
    <col min="12033" max="12033" width="4.125" style="65" customWidth="1"/>
    <col min="12034" max="12034" width="28.75" style="65" customWidth="1"/>
    <col min="12035" max="12035" width="13.25" style="65" customWidth="1"/>
    <col min="12036" max="12036" width="5.875" style="65" customWidth="1"/>
    <col min="12037" max="12037" width="13" style="65" customWidth="1"/>
    <col min="12038" max="12038" width="13.875" style="65" customWidth="1"/>
    <col min="12039" max="12039" width="11.125" style="65" customWidth="1"/>
    <col min="12040" max="12040" width="2.875" style="65" customWidth="1"/>
    <col min="12041" max="12041" width="19" style="65" customWidth="1"/>
    <col min="12042" max="12288" width="9" style="65"/>
    <col min="12289" max="12289" width="4.125" style="65" customWidth="1"/>
    <col min="12290" max="12290" width="28.75" style="65" customWidth="1"/>
    <col min="12291" max="12291" width="13.25" style="65" customWidth="1"/>
    <col min="12292" max="12292" width="5.875" style="65" customWidth="1"/>
    <col min="12293" max="12293" width="13" style="65" customWidth="1"/>
    <col min="12294" max="12294" width="13.875" style="65" customWidth="1"/>
    <col min="12295" max="12295" width="11.125" style="65" customWidth="1"/>
    <col min="12296" max="12296" width="2.875" style="65" customWidth="1"/>
    <col min="12297" max="12297" width="19" style="65" customWidth="1"/>
    <col min="12298" max="12544" width="9" style="65"/>
    <col min="12545" max="12545" width="4.125" style="65" customWidth="1"/>
    <col min="12546" max="12546" width="28.75" style="65" customWidth="1"/>
    <col min="12547" max="12547" width="13.25" style="65" customWidth="1"/>
    <col min="12548" max="12548" width="5.875" style="65" customWidth="1"/>
    <col min="12549" max="12549" width="13" style="65" customWidth="1"/>
    <col min="12550" max="12550" width="13.875" style="65" customWidth="1"/>
    <col min="12551" max="12551" width="11.125" style="65" customWidth="1"/>
    <col min="12552" max="12552" width="2.875" style="65" customWidth="1"/>
    <col min="12553" max="12553" width="19" style="65" customWidth="1"/>
    <col min="12554" max="12800" width="9" style="65"/>
    <col min="12801" max="12801" width="4.125" style="65" customWidth="1"/>
    <col min="12802" max="12802" width="28.75" style="65" customWidth="1"/>
    <col min="12803" max="12803" width="13.25" style="65" customWidth="1"/>
    <col min="12804" max="12804" width="5.875" style="65" customWidth="1"/>
    <col min="12805" max="12805" width="13" style="65" customWidth="1"/>
    <col min="12806" max="12806" width="13.875" style="65" customWidth="1"/>
    <col min="12807" max="12807" width="11.125" style="65" customWidth="1"/>
    <col min="12808" max="12808" width="2.875" style="65" customWidth="1"/>
    <col min="12809" max="12809" width="19" style="65" customWidth="1"/>
    <col min="12810" max="13056" width="9" style="65"/>
    <col min="13057" max="13057" width="4.125" style="65" customWidth="1"/>
    <col min="13058" max="13058" width="28.75" style="65" customWidth="1"/>
    <col min="13059" max="13059" width="13.25" style="65" customWidth="1"/>
    <col min="13060" max="13060" width="5.875" style="65" customWidth="1"/>
    <col min="13061" max="13061" width="13" style="65" customWidth="1"/>
    <col min="13062" max="13062" width="13.875" style="65" customWidth="1"/>
    <col min="13063" max="13063" width="11.125" style="65" customWidth="1"/>
    <col min="13064" max="13064" width="2.875" style="65" customWidth="1"/>
    <col min="13065" max="13065" width="19" style="65" customWidth="1"/>
    <col min="13066" max="13312" width="9" style="65"/>
    <col min="13313" max="13313" width="4.125" style="65" customWidth="1"/>
    <col min="13314" max="13314" width="28.75" style="65" customWidth="1"/>
    <col min="13315" max="13315" width="13.25" style="65" customWidth="1"/>
    <col min="13316" max="13316" width="5.875" style="65" customWidth="1"/>
    <col min="13317" max="13317" width="13" style="65" customWidth="1"/>
    <col min="13318" max="13318" width="13.875" style="65" customWidth="1"/>
    <col min="13319" max="13319" width="11.125" style="65" customWidth="1"/>
    <col min="13320" max="13320" width="2.875" style="65" customWidth="1"/>
    <col min="13321" max="13321" width="19" style="65" customWidth="1"/>
    <col min="13322" max="13568" width="9" style="65"/>
    <col min="13569" max="13569" width="4.125" style="65" customWidth="1"/>
    <col min="13570" max="13570" width="28.75" style="65" customWidth="1"/>
    <col min="13571" max="13571" width="13.25" style="65" customWidth="1"/>
    <col min="13572" max="13572" width="5.875" style="65" customWidth="1"/>
    <col min="13573" max="13573" width="13" style="65" customWidth="1"/>
    <col min="13574" max="13574" width="13.875" style="65" customWidth="1"/>
    <col min="13575" max="13575" width="11.125" style="65" customWidth="1"/>
    <col min="13576" max="13576" width="2.875" style="65" customWidth="1"/>
    <col min="13577" max="13577" width="19" style="65" customWidth="1"/>
    <col min="13578" max="13824" width="9" style="65"/>
    <col min="13825" max="13825" width="4.125" style="65" customWidth="1"/>
    <col min="13826" max="13826" width="28.75" style="65" customWidth="1"/>
    <col min="13827" max="13827" width="13.25" style="65" customWidth="1"/>
    <col min="13828" max="13828" width="5.875" style="65" customWidth="1"/>
    <col min="13829" max="13829" width="13" style="65" customWidth="1"/>
    <col min="13830" max="13830" width="13.875" style="65" customWidth="1"/>
    <col min="13831" max="13831" width="11.125" style="65" customWidth="1"/>
    <col min="13832" max="13832" width="2.875" style="65" customWidth="1"/>
    <col min="13833" max="13833" width="19" style="65" customWidth="1"/>
    <col min="13834" max="14080" width="9" style="65"/>
    <col min="14081" max="14081" width="4.125" style="65" customWidth="1"/>
    <col min="14082" max="14082" width="28.75" style="65" customWidth="1"/>
    <col min="14083" max="14083" width="13.25" style="65" customWidth="1"/>
    <col min="14084" max="14084" width="5.875" style="65" customWidth="1"/>
    <col min="14085" max="14085" width="13" style="65" customWidth="1"/>
    <col min="14086" max="14086" width="13.875" style="65" customWidth="1"/>
    <col min="14087" max="14087" width="11.125" style="65" customWidth="1"/>
    <col min="14088" max="14088" width="2.875" style="65" customWidth="1"/>
    <col min="14089" max="14089" width="19" style="65" customWidth="1"/>
    <col min="14090" max="14336" width="9" style="65"/>
    <col min="14337" max="14337" width="4.125" style="65" customWidth="1"/>
    <col min="14338" max="14338" width="28.75" style="65" customWidth="1"/>
    <col min="14339" max="14339" width="13.25" style="65" customWidth="1"/>
    <col min="14340" max="14340" width="5.875" style="65" customWidth="1"/>
    <col min="14341" max="14341" width="13" style="65" customWidth="1"/>
    <col min="14342" max="14342" width="13.875" style="65" customWidth="1"/>
    <col min="14343" max="14343" width="11.125" style="65" customWidth="1"/>
    <col min="14344" max="14344" width="2.875" style="65" customWidth="1"/>
    <col min="14345" max="14345" width="19" style="65" customWidth="1"/>
    <col min="14346" max="14592" width="9" style="65"/>
    <col min="14593" max="14593" width="4.125" style="65" customWidth="1"/>
    <col min="14594" max="14594" width="28.75" style="65" customWidth="1"/>
    <col min="14595" max="14595" width="13.25" style="65" customWidth="1"/>
    <col min="14596" max="14596" width="5.875" style="65" customWidth="1"/>
    <col min="14597" max="14597" width="13" style="65" customWidth="1"/>
    <col min="14598" max="14598" width="13.875" style="65" customWidth="1"/>
    <col min="14599" max="14599" width="11.125" style="65" customWidth="1"/>
    <col min="14600" max="14600" width="2.875" style="65" customWidth="1"/>
    <col min="14601" max="14601" width="19" style="65" customWidth="1"/>
    <col min="14602" max="14848" width="9" style="65"/>
    <col min="14849" max="14849" width="4.125" style="65" customWidth="1"/>
    <col min="14850" max="14850" width="28.75" style="65" customWidth="1"/>
    <col min="14851" max="14851" width="13.25" style="65" customWidth="1"/>
    <col min="14852" max="14852" width="5.875" style="65" customWidth="1"/>
    <col min="14853" max="14853" width="13" style="65" customWidth="1"/>
    <col min="14854" max="14854" width="13.875" style="65" customWidth="1"/>
    <col min="14855" max="14855" width="11.125" style="65" customWidth="1"/>
    <col min="14856" max="14856" width="2.875" style="65" customWidth="1"/>
    <col min="14857" max="14857" width="19" style="65" customWidth="1"/>
    <col min="14858" max="15104" width="9" style="65"/>
    <col min="15105" max="15105" width="4.125" style="65" customWidth="1"/>
    <col min="15106" max="15106" width="28.75" style="65" customWidth="1"/>
    <col min="15107" max="15107" width="13.25" style="65" customWidth="1"/>
    <col min="15108" max="15108" width="5.875" style="65" customWidth="1"/>
    <col min="15109" max="15109" width="13" style="65" customWidth="1"/>
    <col min="15110" max="15110" width="13.875" style="65" customWidth="1"/>
    <col min="15111" max="15111" width="11.125" style="65" customWidth="1"/>
    <col min="15112" max="15112" width="2.875" style="65" customWidth="1"/>
    <col min="15113" max="15113" width="19" style="65" customWidth="1"/>
    <col min="15114" max="15360" width="9" style="65"/>
    <col min="15361" max="15361" width="4.125" style="65" customWidth="1"/>
    <col min="15362" max="15362" width="28.75" style="65" customWidth="1"/>
    <col min="15363" max="15363" width="13.25" style="65" customWidth="1"/>
    <col min="15364" max="15364" width="5.875" style="65" customWidth="1"/>
    <col min="15365" max="15365" width="13" style="65" customWidth="1"/>
    <col min="15366" max="15366" width="13.875" style="65" customWidth="1"/>
    <col min="15367" max="15367" width="11.125" style="65" customWidth="1"/>
    <col min="15368" max="15368" width="2.875" style="65" customWidth="1"/>
    <col min="15369" max="15369" width="19" style="65" customWidth="1"/>
    <col min="15370" max="15616" width="9" style="65"/>
    <col min="15617" max="15617" width="4.125" style="65" customWidth="1"/>
    <col min="15618" max="15618" width="28.75" style="65" customWidth="1"/>
    <col min="15619" max="15619" width="13.25" style="65" customWidth="1"/>
    <col min="15620" max="15620" width="5.875" style="65" customWidth="1"/>
    <col min="15621" max="15621" width="13" style="65" customWidth="1"/>
    <col min="15622" max="15622" width="13.875" style="65" customWidth="1"/>
    <col min="15623" max="15623" width="11.125" style="65" customWidth="1"/>
    <col min="15624" max="15624" width="2.875" style="65" customWidth="1"/>
    <col min="15625" max="15625" width="19" style="65" customWidth="1"/>
    <col min="15626" max="15872" width="9" style="65"/>
    <col min="15873" max="15873" width="4.125" style="65" customWidth="1"/>
    <col min="15874" max="15874" width="28.75" style="65" customWidth="1"/>
    <col min="15875" max="15875" width="13.25" style="65" customWidth="1"/>
    <col min="15876" max="15876" width="5.875" style="65" customWidth="1"/>
    <col min="15877" max="15877" width="13" style="65" customWidth="1"/>
    <col min="15878" max="15878" width="13.875" style="65" customWidth="1"/>
    <col min="15879" max="15879" width="11.125" style="65" customWidth="1"/>
    <col min="15880" max="15880" width="2.875" style="65" customWidth="1"/>
    <col min="15881" max="15881" width="19" style="65" customWidth="1"/>
    <col min="15882" max="16128" width="9" style="65"/>
    <col min="16129" max="16129" width="4.125" style="65" customWidth="1"/>
    <col min="16130" max="16130" width="28.75" style="65" customWidth="1"/>
    <col min="16131" max="16131" width="13.25" style="65" customWidth="1"/>
    <col min="16132" max="16132" width="5.875" style="65" customWidth="1"/>
    <col min="16133" max="16133" width="13" style="65" customWidth="1"/>
    <col min="16134" max="16134" width="13.875" style="65" customWidth="1"/>
    <col min="16135" max="16135" width="11.125" style="65" customWidth="1"/>
    <col min="16136" max="16136" width="2.875" style="65" customWidth="1"/>
    <col min="16137" max="16137" width="19" style="65" customWidth="1"/>
    <col min="16138" max="16384" width="9" style="65"/>
  </cols>
  <sheetData>
    <row r="1" spans="1:8" x14ac:dyDescent="0.25">
      <c r="B1" s="204" t="s">
        <v>267</v>
      </c>
      <c r="C1" s="64"/>
      <c r="D1" s="204"/>
      <c r="E1" s="204"/>
    </row>
    <row r="3" spans="1:8" x14ac:dyDescent="0.25">
      <c r="A3" s="66" t="s">
        <v>122</v>
      </c>
      <c r="B3" s="67" t="str">
        <f>HYPERLINK("#'Sec II (3)'!B28","Income")</f>
        <v>Income</v>
      </c>
    </row>
    <row r="4" spans="1:8" x14ac:dyDescent="0.25">
      <c r="A4" s="66" t="s">
        <v>123</v>
      </c>
      <c r="B4" s="69" t="str">
        <f>HYPERLINK("#'Sec II (3)'!A85","Staff Cost")</f>
        <v>Staff Cost</v>
      </c>
      <c r="C4" s="65"/>
    </row>
    <row r="5" spans="1:8" x14ac:dyDescent="0.25">
      <c r="A5" s="66" t="s">
        <v>124</v>
      </c>
      <c r="B5" s="69" t="str">
        <f>HYPERLINK("#'Sec II (3)'!A130","General Expenses")</f>
        <v>General Expenses</v>
      </c>
      <c r="C5" s="65"/>
    </row>
    <row r="6" spans="1:8" x14ac:dyDescent="0.25">
      <c r="A6" s="66" t="s">
        <v>125</v>
      </c>
      <c r="B6" s="69" t="str">
        <f>HYPERLINK("#'Sec II (3)'!A173","Equipment")</f>
        <v>Equipment</v>
      </c>
      <c r="C6" s="65"/>
    </row>
    <row r="7" spans="1:8" x14ac:dyDescent="0.25">
      <c r="A7" s="66" t="s">
        <v>126</v>
      </c>
      <c r="B7" s="69" t="str">
        <f>HYPERLINK("#'Sec II (3)'!A217","Services")</f>
        <v>Services</v>
      </c>
      <c r="C7" s="65"/>
    </row>
    <row r="8" spans="1:8" x14ac:dyDescent="0.25">
      <c r="A8" s="66" t="s">
        <v>127</v>
      </c>
      <c r="B8" s="69" t="str">
        <f>HYPERLINK("#'Sec II (3)'!A260","Works")</f>
        <v>Works</v>
      </c>
      <c r="C8" s="65"/>
    </row>
    <row r="9" spans="1:8" x14ac:dyDescent="0.25">
      <c r="A9" s="66" t="s">
        <v>128</v>
      </c>
      <c r="B9" s="69" t="str">
        <f>HYPERLINK("#'Sec II (3)'!A302","Others")</f>
        <v>Others</v>
      </c>
      <c r="C9" s="65"/>
    </row>
    <row r="10" spans="1:8" x14ac:dyDescent="0.25">
      <c r="B10" s="70"/>
    </row>
    <row r="11" spans="1:8" ht="20.25" customHeight="1" x14ac:dyDescent="0.25">
      <c r="A11" s="23"/>
      <c r="B11" s="71"/>
      <c r="C11" s="72"/>
      <c r="D11" s="71"/>
      <c r="E11" s="71"/>
      <c r="F11" s="71"/>
      <c r="G11" s="73" t="s">
        <v>238</v>
      </c>
      <c r="H11" s="71"/>
    </row>
    <row r="12" spans="1:8" ht="20.25" customHeight="1" x14ac:dyDescent="0.3">
      <c r="A12" s="408" t="s">
        <v>14</v>
      </c>
      <c r="B12" s="408"/>
      <c r="C12" s="408"/>
      <c r="D12" s="408"/>
      <c r="E12" s="408"/>
      <c r="F12" s="408"/>
      <c r="G12" s="408"/>
      <c r="H12" s="74"/>
    </row>
    <row r="13" spans="1:8" ht="20.25" customHeight="1" x14ac:dyDescent="0.3">
      <c r="A13" s="409" t="str">
        <f>'Sec I i (3)'!A3:E3</f>
        <v>3rd Interim Financial Report</v>
      </c>
      <c r="B13" s="409"/>
      <c r="C13" s="409"/>
      <c r="D13" s="409"/>
      <c r="E13" s="409"/>
      <c r="F13" s="409"/>
      <c r="G13" s="409"/>
      <c r="H13" s="74"/>
    </row>
    <row r="14" spans="1:8" ht="10.9" customHeight="1" x14ac:dyDescent="0.3">
      <c r="A14" s="410"/>
      <c r="B14" s="410"/>
      <c r="C14" s="410"/>
      <c r="D14" s="410"/>
      <c r="E14" s="410"/>
      <c r="F14" s="410"/>
      <c r="G14" s="410"/>
      <c r="H14" s="74"/>
    </row>
    <row r="15" spans="1:8" ht="11.25" hidden="1" customHeight="1" x14ac:dyDescent="0.3">
      <c r="A15" s="410"/>
      <c r="B15" s="410"/>
      <c r="C15" s="410"/>
      <c r="D15" s="410"/>
      <c r="E15" s="410"/>
      <c r="F15" s="410"/>
      <c r="G15" s="410"/>
      <c r="H15" s="71"/>
    </row>
    <row r="16" spans="1:8" s="78" customFormat="1" ht="20.25" customHeight="1" x14ac:dyDescent="0.25">
      <c r="A16" s="63" t="s">
        <v>194</v>
      </c>
      <c r="B16" s="75"/>
      <c r="C16" s="76">
        <f>'Sec I i (3)'!C5</f>
        <v>0</v>
      </c>
      <c r="D16" s="77"/>
      <c r="E16" s="77"/>
      <c r="F16" s="77"/>
      <c r="G16" s="77"/>
      <c r="H16" s="75"/>
    </row>
    <row r="17" spans="1:9" s="78" customFormat="1" ht="7.5" customHeight="1" x14ac:dyDescent="0.25">
      <c r="A17" s="75"/>
      <c r="B17" s="75"/>
      <c r="C17" s="79"/>
      <c r="D17" s="77"/>
      <c r="E17" s="77"/>
      <c r="F17" s="77"/>
      <c r="G17" s="77"/>
      <c r="H17" s="75"/>
    </row>
    <row r="18" spans="1:9" s="78" customFormat="1" ht="20.25" customHeight="1" x14ac:dyDescent="0.25">
      <c r="A18" s="415" t="s">
        <v>241</v>
      </c>
      <c r="B18" s="415"/>
      <c r="C18" s="417">
        <f>+'Sec I i (3)'!C7</f>
        <v>0</v>
      </c>
      <c r="D18" s="417"/>
      <c r="E18" s="417"/>
      <c r="F18" s="417"/>
      <c r="G18" s="417"/>
      <c r="H18" s="75"/>
    </row>
    <row r="19" spans="1:9" s="78" customFormat="1" ht="20.25" customHeight="1" x14ac:dyDescent="0.25">
      <c r="A19" s="415"/>
      <c r="B19" s="415"/>
      <c r="C19" s="417"/>
      <c r="D19" s="417"/>
      <c r="E19" s="417"/>
      <c r="F19" s="417"/>
      <c r="G19" s="417"/>
      <c r="H19" s="75"/>
    </row>
    <row r="20" spans="1:9" s="78" customFormat="1" ht="20.25" customHeight="1" x14ac:dyDescent="0.25">
      <c r="A20" s="415"/>
      <c r="B20" s="415"/>
      <c r="C20" s="417"/>
      <c r="D20" s="417"/>
      <c r="E20" s="417"/>
      <c r="F20" s="417"/>
      <c r="G20" s="417"/>
      <c r="H20" s="75"/>
    </row>
    <row r="21" spans="1:9" s="78" customFormat="1" ht="7.5" customHeight="1" x14ac:dyDescent="0.25">
      <c r="A21" s="75"/>
      <c r="B21" s="75"/>
      <c r="C21" s="80"/>
      <c r="D21" s="81"/>
      <c r="E21" s="81"/>
      <c r="F21" s="81"/>
      <c r="G21" s="81"/>
      <c r="H21" s="75"/>
    </row>
    <row r="22" spans="1:9" s="78" customFormat="1" ht="20.25" customHeight="1" x14ac:dyDescent="0.25">
      <c r="A22" s="63" t="s">
        <v>242</v>
      </c>
      <c r="B22" s="75"/>
      <c r="C22" s="82" t="str">
        <f>'Sec I i (3)'!C11</f>
        <v/>
      </c>
      <c r="D22" s="74" t="s">
        <v>196</v>
      </c>
      <c r="E22" s="82" t="str">
        <f>'Sec I i (3)'!E11</f>
        <v/>
      </c>
      <c r="F22" s="81"/>
      <c r="G22" s="81"/>
      <c r="H22" s="75"/>
      <c r="I22" s="75"/>
    </row>
    <row r="23" spans="1:9" ht="7.5" customHeight="1" x14ac:dyDescent="0.25">
      <c r="A23" s="83"/>
      <c r="B23" s="83"/>
      <c r="C23" s="84"/>
      <c r="D23" s="83"/>
      <c r="E23" s="83"/>
      <c r="F23" s="83"/>
      <c r="G23" s="83"/>
      <c r="H23" s="71"/>
    </row>
    <row r="24" spans="1:9" ht="27" customHeight="1" x14ac:dyDescent="0.3">
      <c r="A24" s="205" t="s">
        <v>268</v>
      </c>
      <c r="B24" s="71"/>
      <c r="C24" s="72"/>
      <c r="D24" s="71"/>
      <c r="E24" s="71"/>
      <c r="F24" s="71"/>
      <c r="G24" s="71"/>
      <c r="H24" s="71"/>
    </row>
    <row r="25" spans="1:9" ht="61.15" customHeight="1" x14ac:dyDescent="0.25">
      <c r="A25" s="23"/>
      <c r="B25" s="85" t="s">
        <v>243</v>
      </c>
      <c r="C25" s="198" t="s">
        <v>244</v>
      </c>
      <c r="D25" s="199"/>
      <c r="E25" s="86" t="s">
        <v>245</v>
      </c>
      <c r="F25" s="87" t="s">
        <v>246</v>
      </c>
      <c r="G25" s="87" t="s">
        <v>247</v>
      </c>
      <c r="H25" s="71"/>
    </row>
    <row r="26" spans="1:9" s="93" customFormat="1" ht="18.75" x14ac:dyDescent="0.3">
      <c r="A26" s="88"/>
      <c r="B26" s="89"/>
      <c r="C26" s="90" t="s">
        <v>79</v>
      </c>
      <c r="D26" s="89"/>
      <c r="E26" s="91"/>
      <c r="F26" s="92"/>
      <c r="G26" s="92"/>
      <c r="H26" s="92"/>
    </row>
    <row r="27" spans="1:9" s="93" customFormat="1" ht="18.75" x14ac:dyDescent="0.3">
      <c r="A27" s="94" t="s">
        <v>248</v>
      </c>
      <c r="B27" s="89"/>
      <c r="C27" s="95"/>
      <c r="D27" s="89"/>
      <c r="E27" s="91"/>
      <c r="F27" s="96"/>
      <c r="G27" s="96"/>
      <c r="H27" s="92"/>
    </row>
    <row r="28" spans="1:9" s="93" customFormat="1" ht="18.75" x14ac:dyDescent="0.3">
      <c r="A28" s="88"/>
      <c r="B28" s="97"/>
      <c r="C28" s="98">
        <v>0</v>
      </c>
      <c r="D28" s="97"/>
      <c r="E28" s="99"/>
      <c r="F28" s="100"/>
      <c r="G28" s="100"/>
      <c r="H28" s="92"/>
    </row>
    <row r="29" spans="1:9" s="93" customFormat="1" ht="18.75" x14ac:dyDescent="0.3">
      <c r="A29" s="88"/>
      <c r="B29" s="97"/>
      <c r="C29" s="98">
        <v>0</v>
      </c>
      <c r="D29" s="97"/>
      <c r="E29" s="99"/>
      <c r="F29" s="100"/>
      <c r="G29" s="100"/>
      <c r="H29" s="92"/>
    </row>
    <row r="30" spans="1:9" s="93" customFormat="1" ht="18.75" x14ac:dyDescent="0.3">
      <c r="A30" s="88"/>
      <c r="B30" s="97"/>
      <c r="C30" s="98">
        <v>0</v>
      </c>
      <c r="D30" s="97"/>
      <c r="E30" s="99"/>
      <c r="F30" s="100"/>
      <c r="G30" s="100"/>
      <c r="H30" s="92"/>
    </row>
    <row r="31" spans="1:9" s="93" customFormat="1" ht="18.75" x14ac:dyDescent="0.3">
      <c r="A31" s="88"/>
      <c r="B31" s="97"/>
      <c r="C31" s="98">
        <v>0</v>
      </c>
      <c r="D31" s="97"/>
      <c r="E31" s="99"/>
      <c r="F31" s="100"/>
      <c r="G31" s="100"/>
      <c r="H31" s="92"/>
    </row>
    <row r="32" spans="1:9" s="93" customFormat="1" ht="18.75" x14ac:dyDescent="0.3">
      <c r="A32" s="88"/>
      <c r="B32" s="97"/>
      <c r="C32" s="98">
        <v>0</v>
      </c>
      <c r="D32" s="97"/>
      <c r="E32" s="99"/>
      <c r="F32" s="100"/>
      <c r="G32" s="100"/>
      <c r="H32" s="92"/>
    </row>
    <row r="33" spans="1:8" s="93" customFormat="1" ht="18.75" x14ac:dyDescent="0.3">
      <c r="A33" s="88"/>
      <c r="B33" s="97"/>
      <c r="C33" s="98">
        <v>0</v>
      </c>
      <c r="D33" s="97"/>
      <c r="E33" s="99"/>
      <c r="F33" s="100"/>
      <c r="G33" s="100"/>
      <c r="H33" s="92"/>
    </row>
    <row r="34" spans="1:8" s="93" customFormat="1" ht="22.5" x14ac:dyDescent="0.3">
      <c r="A34" s="101"/>
      <c r="B34" s="102" t="s">
        <v>251</v>
      </c>
      <c r="C34" s="147">
        <f>SUM(C28:C33)</f>
        <v>0</v>
      </c>
      <c r="D34" s="89"/>
      <c r="E34" s="91"/>
      <c r="F34" s="96"/>
      <c r="G34" s="96"/>
      <c r="H34" s="104"/>
    </row>
    <row r="35" spans="1:8" s="93" customFormat="1" ht="11.25" customHeight="1" x14ac:dyDescent="0.3">
      <c r="A35" s="105"/>
      <c r="B35" s="106"/>
      <c r="C35" s="103"/>
      <c r="D35" s="89"/>
      <c r="E35" s="91"/>
      <c r="F35" s="96"/>
      <c r="G35" s="96"/>
      <c r="H35" s="104"/>
    </row>
    <row r="36" spans="1:8" s="93" customFormat="1" ht="18.75" x14ac:dyDescent="0.3">
      <c r="A36" s="94" t="s">
        <v>249</v>
      </c>
      <c r="B36" s="106"/>
      <c r="C36" s="103"/>
      <c r="D36" s="89"/>
      <c r="E36" s="91"/>
      <c r="F36" s="96"/>
      <c r="G36" s="96"/>
      <c r="H36" s="104"/>
    </row>
    <row r="37" spans="1:8" s="93" customFormat="1" ht="18.75" x14ac:dyDescent="0.3">
      <c r="A37" s="88"/>
      <c r="B37" s="97"/>
      <c r="C37" s="98">
        <v>0</v>
      </c>
      <c r="D37" s="97"/>
      <c r="E37" s="99"/>
      <c r="F37" s="100"/>
      <c r="G37" s="100"/>
      <c r="H37" s="92"/>
    </row>
    <row r="38" spans="1:8" s="93" customFormat="1" ht="18.75" x14ac:dyDescent="0.3">
      <c r="A38" s="88"/>
      <c r="B38" s="97"/>
      <c r="C38" s="98">
        <v>0</v>
      </c>
      <c r="D38" s="97"/>
      <c r="E38" s="99"/>
      <c r="F38" s="100"/>
      <c r="G38" s="100"/>
      <c r="H38" s="92"/>
    </row>
    <row r="39" spans="1:8" s="93" customFormat="1" ht="18.75" x14ac:dyDescent="0.3">
      <c r="A39" s="88"/>
      <c r="B39" s="97"/>
      <c r="C39" s="98">
        <v>0</v>
      </c>
      <c r="D39" s="97"/>
      <c r="E39" s="99"/>
      <c r="F39" s="100"/>
      <c r="G39" s="100"/>
      <c r="H39" s="92"/>
    </row>
    <row r="40" spans="1:8" s="93" customFormat="1" ht="18.75" x14ac:dyDescent="0.3">
      <c r="A40" s="88"/>
      <c r="B40" s="97"/>
      <c r="C40" s="98">
        <v>0</v>
      </c>
      <c r="D40" s="97"/>
      <c r="E40" s="99"/>
      <c r="F40" s="100"/>
      <c r="G40" s="100"/>
      <c r="H40" s="92"/>
    </row>
    <row r="41" spans="1:8" s="93" customFormat="1" ht="18.75" x14ac:dyDescent="0.3">
      <c r="A41" s="88"/>
      <c r="B41" s="97"/>
      <c r="C41" s="98">
        <v>0</v>
      </c>
      <c r="D41" s="97"/>
      <c r="E41" s="99"/>
      <c r="F41" s="100"/>
      <c r="G41" s="100"/>
      <c r="H41" s="92"/>
    </row>
    <row r="42" spans="1:8" s="93" customFormat="1" ht="22.5" x14ac:dyDescent="0.3">
      <c r="A42" s="101"/>
      <c r="B42" s="102" t="s">
        <v>251</v>
      </c>
      <c r="C42" s="147">
        <f>SUM(C37:C41)</f>
        <v>0</v>
      </c>
      <c r="D42" s="89"/>
      <c r="E42" s="91"/>
      <c r="F42" s="96"/>
      <c r="G42" s="96"/>
      <c r="H42" s="104"/>
    </row>
    <row r="43" spans="1:8" s="93" customFormat="1" ht="12" customHeight="1" x14ac:dyDescent="0.3">
      <c r="A43" s="105"/>
      <c r="B43" s="106"/>
      <c r="C43" s="103"/>
      <c r="D43" s="89"/>
      <c r="E43" s="91"/>
      <c r="F43" s="96"/>
      <c r="G43" s="96"/>
      <c r="H43" s="104"/>
    </row>
    <row r="44" spans="1:8" s="93" customFormat="1" ht="18.75" x14ac:dyDescent="0.3">
      <c r="A44" s="94" t="s">
        <v>250</v>
      </c>
      <c r="B44" s="106"/>
      <c r="C44" s="103"/>
      <c r="D44" s="89"/>
      <c r="E44" s="91"/>
      <c r="F44" s="96"/>
      <c r="G44" s="96"/>
      <c r="H44" s="104"/>
    </row>
    <row r="45" spans="1:8" s="93" customFormat="1" ht="18.75" x14ac:dyDescent="0.3">
      <c r="A45" s="88"/>
      <c r="B45" s="97"/>
      <c r="C45" s="98">
        <v>0</v>
      </c>
      <c r="D45" s="97"/>
      <c r="E45" s="99"/>
      <c r="F45" s="100"/>
      <c r="G45" s="100"/>
      <c r="H45" s="92"/>
    </row>
    <row r="46" spans="1:8" s="93" customFormat="1" ht="18.75" x14ac:dyDescent="0.3">
      <c r="A46" s="88"/>
      <c r="B46" s="97"/>
      <c r="C46" s="98">
        <v>0</v>
      </c>
      <c r="D46" s="97"/>
      <c r="E46" s="99"/>
      <c r="F46" s="100"/>
      <c r="G46" s="100"/>
      <c r="H46" s="92"/>
    </row>
    <row r="47" spans="1:8" s="93" customFormat="1" ht="18.75" x14ac:dyDescent="0.3">
      <c r="A47" s="88"/>
      <c r="B47" s="97"/>
      <c r="C47" s="98">
        <v>0</v>
      </c>
      <c r="D47" s="97"/>
      <c r="E47" s="99"/>
      <c r="F47" s="100"/>
      <c r="G47" s="100"/>
      <c r="H47" s="92"/>
    </row>
    <row r="48" spans="1:8" s="93" customFormat="1" ht="18.75" x14ac:dyDescent="0.3">
      <c r="A48" s="88"/>
      <c r="B48" s="97"/>
      <c r="C48" s="98">
        <v>0</v>
      </c>
      <c r="D48" s="97"/>
      <c r="E48" s="99"/>
      <c r="F48" s="100"/>
      <c r="G48" s="100"/>
      <c r="H48" s="92"/>
    </row>
    <row r="49" spans="1:9" s="93" customFormat="1" ht="18.75" x14ac:dyDescent="0.3">
      <c r="A49" s="88"/>
      <c r="B49" s="97"/>
      <c r="C49" s="98">
        <v>0</v>
      </c>
      <c r="D49" s="97"/>
      <c r="E49" s="99"/>
      <c r="F49" s="100"/>
      <c r="G49" s="100"/>
      <c r="H49" s="92"/>
    </row>
    <row r="50" spans="1:9" s="93" customFormat="1" ht="18.75" x14ac:dyDescent="0.3">
      <c r="A50" s="88"/>
      <c r="B50" s="97"/>
      <c r="C50" s="98">
        <v>0</v>
      </c>
      <c r="D50" s="97"/>
      <c r="E50" s="99"/>
      <c r="F50" s="100"/>
      <c r="G50" s="100"/>
      <c r="H50" s="92"/>
    </row>
    <row r="51" spans="1:9" s="93" customFormat="1" ht="22.5" x14ac:dyDescent="0.3">
      <c r="A51" s="107"/>
      <c r="B51" s="102" t="s">
        <v>251</v>
      </c>
      <c r="C51" s="147">
        <f>SUM(C45:C50)</f>
        <v>0</v>
      </c>
      <c r="D51" s="89"/>
      <c r="E51" s="91"/>
      <c r="F51" s="96"/>
      <c r="G51" s="96"/>
      <c r="H51" s="104"/>
    </row>
    <row r="52" spans="1:9" ht="12.75" customHeight="1" x14ac:dyDescent="0.25">
      <c r="A52" s="23"/>
      <c r="B52" s="108"/>
      <c r="C52" s="109"/>
      <c r="D52" s="71"/>
      <c r="E52" s="110"/>
      <c r="F52" s="96"/>
      <c r="G52" s="96"/>
      <c r="H52" s="111"/>
    </row>
    <row r="53" spans="1:9" ht="21" customHeight="1" x14ac:dyDescent="0.25">
      <c r="A53" s="112" t="s">
        <v>2</v>
      </c>
      <c r="B53" s="411" t="s">
        <v>252</v>
      </c>
      <c r="C53" s="411"/>
      <c r="D53" s="411"/>
      <c r="E53" s="411"/>
      <c r="F53" s="411"/>
      <c r="G53" s="411"/>
      <c r="H53" s="411"/>
      <c r="I53" s="71"/>
    </row>
    <row r="54" spans="1:9" ht="33.75" customHeight="1" x14ac:dyDescent="0.25">
      <c r="A54" s="112" t="s">
        <v>3</v>
      </c>
      <c r="B54" s="411" t="s">
        <v>253</v>
      </c>
      <c r="C54" s="411"/>
      <c r="D54" s="411"/>
      <c r="E54" s="411"/>
      <c r="F54" s="411"/>
      <c r="G54" s="411"/>
      <c r="H54" s="411"/>
      <c r="I54" s="71"/>
    </row>
    <row r="55" spans="1:9" ht="21" customHeight="1" x14ac:dyDescent="0.25">
      <c r="A55" s="112" t="s">
        <v>4</v>
      </c>
      <c r="B55" s="411" t="s">
        <v>254</v>
      </c>
      <c r="C55" s="411"/>
      <c r="D55" s="411"/>
      <c r="E55" s="411"/>
      <c r="F55" s="411"/>
      <c r="G55" s="411"/>
      <c r="H55" s="411"/>
      <c r="I55" s="71"/>
    </row>
    <row r="56" spans="1:9" x14ac:dyDescent="0.25">
      <c r="I56" s="67" t="str">
        <f>HYPERLINK("#'Sec II (3)'!A1","Back to Top")</f>
        <v>Back to Top</v>
      </c>
    </row>
    <row r="58" spans="1:9" x14ac:dyDescent="0.25">
      <c r="A58" s="65"/>
      <c r="C58" s="71"/>
      <c r="D58" s="71"/>
      <c r="E58" s="72"/>
      <c r="F58" s="71"/>
      <c r="G58" s="71"/>
      <c r="H58" s="113" t="s">
        <v>239</v>
      </c>
    </row>
    <row r="59" spans="1:9" ht="18.75" x14ac:dyDescent="0.3">
      <c r="A59" s="408" t="s">
        <v>237</v>
      </c>
      <c r="B59" s="408"/>
      <c r="C59" s="408"/>
      <c r="D59" s="408"/>
      <c r="E59" s="408"/>
      <c r="F59" s="408"/>
      <c r="G59" s="408"/>
      <c r="H59" s="408"/>
    </row>
    <row r="60" spans="1:9" ht="18.75" x14ac:dyDescent="0.3">
      <c r="A60" s="391" t="str">
        <f>'Sec I i (3)'!A3:E3</f>
        <v>3rd Interim Financial Report</v>
      </c>
      <c r="B60" s="391"/>
      <c r="C60" s="391"/>
      <c r="D60" s="391"/>
      <c r="E60" s="391"/>
      <c r="F60" s="391"/>
      <c r="G60" s="391"/>
      <c r="H60" s="391"/>
    </row>
    <row r="61" spans="1:9" ht="18.75" x14ac:dyDescent="0.3">
      <c r="A61" s="408"/>
      <c r="B61" s="408"/>
      <c r="C61" s="408"/>
      <c r="D61" s="408"/>
      <c r="E61" s="408"/>
      <c r="F61" s="408"/>
      <c r="G61" s="408"/>
      <c r="H61" s="408"/>
    </row>
    <row r="62" spans="1:9" ht="18.75" x14ac:dyDescent="0.25">
      <c r="A62" s="63" t="s">
        <v>194</v>
      </c>
      <c r="B62" s="75"/>
      <c r="C62" s="76">
        <f>'Sec I i (3)'!C5</f>
        <v>0</v>
      </c>
      <c r="D62" s="88"/>
      <c r="E62" s="114"/>
      <c r="F62" s="88"/>
      <c r="G62" s="88"/>
      <c r="H62" s="88"/>
    </row>
    <row r="63" spans="1:9" ht="18.75" x14ac:dyDescent="0.25">
      <c r="A63" s="75"/>
      <c r="B63" s="75"/>
      <c r="C63" s="115"/>
      <c r="D63" s="88"/>
      <c r="E63" s="114"/>
      <c r="F63" s="88"/>
      <c r="G63" s="88"/>
      <c r="H63" s="88"/>
    </row>
    <row r="64" spans="1:9" ht="19.899999999999999" customHeight="1" x14ac:dyDescent="0.25">
      <c r="A64" s="415" t="s">
        <v>241</v>
      </c>
      <c r="B64" s="415"/>
      <c r="C64" s="416">
        <f>+'Sec I i (3)'!C7</f>
        <v>0</v>
      </c>
      <c r="D64" s="416"/>
      <c r="E64" s="416"/>
      <c r="F64" s="416"/>
      <c r="G64" s="416"/>
      <c r="H64" s="416"/>
    </row>
    <row r="65" spans="1:8" ht="19.899999999999999" customHeight="1" x14ac:dyDescent="0.25">
      <c r="A65" s="415"/>
      <c r="B65" s="415"/>
      <c r="C65" s="416"/>
      <c r="D65" s="416"/>
      <c r="E65" s="416"/>
      <c r="F65" s="416"/>
      <c r="G65" s="416"/>
      <c r="H65" s="416"/>
    </row>
    <row r="66" spans="1:8" ht="19.899999999999999" customHeight="1" x14ac:dyDescent="0.25">
      <c r="A66" s="415"/>
      <c r="B66" s="415"/>
      <c r="C66" s="416"/>
      <c r="D66" s="416"/>
      <c r="E66" s="416"/>
      <c r="F66" s="416"/>
      <c r="G66" s="416"/>
      <c r="H66" s="416"/>
    </row>
    <row r="67" spans="1:8" x14ac:dyDescent="0.25">
      <c r="A67" s="75"/>
      <c r="B67" s="75"/>
      <c r="C67" s="75"/>
      <c r="D67" s="75"/>
      <c r="E67" s="116"/>
      <c r="F67" s="75"/>
      <c r="G67" s="75"/>
      <c r="H67" s="75"/>
    </row>
    <row r="68" spans="1:8" ht="18.75" x14ac:dyDescent="0.25">
      <c r="A68" s="63" t="s">
        <v>242</v>
      </c>
      <c r="B68" s="75"/>
      <c r="C68" s="117" t="str">
        <f>'Sec I i (3)'!C11</f>
        <v/>
      </c>
      <c r="D68" s="74" t="s">
        <v>196</v>
      </c>
      <c r="E68" s="117" t="str">
        <f>'Sec I i (3)'!E11</f>
        <v/>
      </c>
      <c r="F68" s="75"/>
      <c r="G68" s="75"/>
      <c r="H68" s="75"/>
    </row>
    <row r="69" spans="1:8" ht="16.5" thickBot="1" x14ac:dyDescent="0.3">
      <c r="A69" s="118"/>
      <c r="B69" s="118"/>
      <c r="C69" s="118"/>
      <c r="D69" s="118"/>
      <c r="E69" s="119"/>
      <c r="F69" s="118"/>
      <c r="G69" s="118"/>
      <c r="H69" s="118"/>
    </row>
    <row r="70" spans="1:8" ht="18.75" x14ac:dyDescent="0.25">
      <c r="A70" s="200" t="s">
        <v>255</v>
      </c>
      <c r="B70" s="71"/>
      <c r="C70" s="201" t="s">
        <v>256</v>
      </c>
      <c r="D70" s="23"/>
      <c r="E70" s="121"/>
      <c r="F70" s="23"/>
      <c r="G70" s="23"/>
      <c r="H70" s="23"/>
    </row>
    <row r="71" spans="1:8" x14ac:dyDescent="0.25">
      <c r="A71" s="65"/>
      <c r="C71" s="111"/>
      <c r="D71" s="71"/>
      <c r="E71" s="122"/>
      <c r="F71" s="111"/>
      <c r="G71" s="111"/>
      <c r="H71" s="111"/>
    </row>
    <row r="72" spans="1:8" ht="67.150000000000006" customHeight="1" x14ac:dyDescent="0.25">
      <c r="A72" s="387" t="s">
        <v>257</v>
      </c>
      <c r="B72" s="387"/>
      <c r="C72" s="123" t="s">
        <v>258</v>
      </c>
      <c r="D72" s="71"/>
      <c r="E72" s="124" t="s">
        <v>259</v>
      </c>
      <c r="F72" s="123" t="s">
        <v>245</v>
      </c>
      <c r="G72" s="202" t="s">
        <v>260</v>
      </c>
      <c r="H72" s="123" t="s">
        <v>261</v>
      </c>
    </row>
    <row r="73" spans="1:8" ht="18.75" x14ac:dyDescent="0.3">
      <c r="A73" s="412"/>
      <c r="B73" s="412"/>
      <c r="C73" s="126"/>
      <c r="D73" s="89"/>
      <c r="E73" s="90" t="s">
        <v>79</v>
      </c>
      <c r="F73" s="127"/>
      <c r="G73" s="128"/>
      <c r="H73" s="128"/>
    </row>
    <row r="74" spans="1:8" ht="18.75" x14ac:dyDescent="0.25">
      <c r="A74" s="413"/>
      <c r="B74" s="413"/>
      <c r="C74" s="129"/>
      <c r="D74" s="130"/>
      <c r="E74" s="98">
        <v>0</v>
      </c>
      <c r="F74" s="99"/>
      <c r="G74" s="100"/>
      <c r="H74" s="100"/>
    </row>
    <row r="75" spans="1:8" ht="18.75" x14ac:dyDescent="0.25">
      <c r="A75" s="413"/>
      <c r="B75" s="413"/>
      <c r="C75" s="129"/>
      <c r="D75" s="130"/>
      <c r="E75" s="98">
        <v>0</v>
      </c>
      <c r="F75" s="99"/>
      <c r="G75" s="100"/>
      <c r="H75" s="100"/>
    </row>
    <row r="76" spans="1:8" ht="18.75" x14ac:dyDescent="0.25">
      <c r="A76" s="413"/>
      <c r="B76" s="413"/>
      <c r="C76" s="129"/>
      <c r="D76" s="130"/>
      <c r="E76" s="98">
        <v>0</v>
      </c>
      <c r="F76" s="99"/>
      <c r="G76" s="100"/>
      <c r="H76" s="100"/>
    </row>
    <row r="77" spans="1:8" ht="18.75" x14ac:dyDescent="0.25">
      <c r="A77" s="413"/>
      <c r="B77" s="413"/>
      <c r="C77" s="129"/>
      <c r="D77" s="130"/>
      <c r="E77" s="98">
        <v>0</v>
      </c>
      <c r="F77" s="99"/>
      <c r="G77" s="100"/>
      <c r="H77" s="100"/>
    </row>
    <row r="78" spans="1:8" ht="18.75" x14ac:dyDescent="0.25">
      <c r="A78" s="413"/>
      <c r="B78" s="413"/>
      <c r="C78" s="129"/>
      <c r="D78" s="130"/>
      <c r="E78" s="98">
        <v>0</v>
      </c>
      <c r="F78" s="99"/>
      <c r="G78" s="100"/>
      <c r="H78" s="100"/>
    </row>
    <row r="79" spans="1:8" ht="18.75" x14ac:dyDescent="0.25">
      <c r="A79" s="413"/>
      <c r="B79" s="413"/>
      <c r="C79" s="129"/>
      <c r="D79" s="130"/>
      <c r="E79" s="98">
        <v>0</v>
      </c>
      <c r="F79" s="99"/>
      <c r="G79" s="100"/>
      <c r="H79" s="100"/>
    </row>
    <row r="80" spans="1:8" ht="18.75" x14ac:dyDescent="0.25">
      <c r="A80" s="413"/>
      <c r="B80" s="413"/>
      <c r="C80" s="129"/>
      <c r="D80" s="130"/>
      <c r="E80" s="98">
        <v>0</v>
      </c>
      <c r="F80" s="99"/>
      <c r="G80" s="100"/>
      <c r="H80" s="100"/>
    </row>
    <row r="81" spans="1:8" ht="18.75" x14ac:dyDescent="0.25">
      <c r="A81" s="413"/>
      <c r="B81" s="413"/>
      <c r="C81" s="129"/>
      <c r="D81" s="130"/>
      <c r="E81" s="98">
        <v>0</v>
      </c>
      <c r="F81" s="99"/>
      <c r="G81" s="100"/>
      <c r="H81" s="100"/>
    </row>
    <row r="82" spans="1:8" ht="18.75" x14ac:dyDescent="0.25">
      <c r="A82" s="413"/>
      <c r="B82" s="413"/>
      <c r="C82" s="129"/>
      <c r="D82" s="130"/>
      <c r="E82" s="98">
        <v>0</v>
      </c>
      <c r="F82" s="99"/>
      <c r="G82" s="100"/>
      <c r="H82" s="100"/>
    </row>
    <row r="83" spans="1:8" ht="18.75" x14ac:dyDescent="0.25">
      <c r="A83" s="413"/>
      <c r="B83" s="413"/>
      <c r="C83" s="129"/>
      <c r="D83" s="130"/>
      <c r="E83" s="98">
        <v>0</v>
      </c>
      <c r="F83" s="99"/>
      <c r="G83" s="100"/>
      <c r="H83" s="100"/>
    </row>
    <row r="84" spans="1:8" ht="18.75" x14ac:dyDescent="0.25">
      <c r="A84" s="413"/>
      <c r="B84" s="413"/>
      <c r="C84" s="129"/>
      <c r="D84" s="130"/>
      <c r="E84" s="98">
        <v>0</v>
      </c>
      <c r="F84" s="99"/>
      <c r="G84" s="100"/>
      <c r="H84" s="100"/>
    </row>
    <row r="85" spans="1:8" ht="18.75" x14ac:dyDescent="0.25">
      <c r="A85" s="413"/>
      <c r="B85" s="413"/>
      <c r="C85" s="129"/>
      <c r="D85" s="130"/>
      <c r="E85" s="98">
        <v>0</v>
      </c>
      <c r="F85" s="99"/>
      <c r="G85" s="100"/>
      <c r="H85" s="100"/>
    </row>
    <row r="86" spans="1:8" ht="18.75" x14ac:dyDescent="0.25">
      <c r="A86" s="413"/>
      <c r="B86" s="413"/>
      <c r="C86" s="129"/>
      <c r="D86" s="130"/>
      <c r="E86" s="98">
        <v>0</v>
      </c>
      <c r="F86" s="99"/>
      <c r="G86" s="100"/>
      <c r="H86" s="100"/>
    </row>
    <row r="87" spans="1:8" ht="18.75" x14ac:dyDescent="0.25">
      <c r="A87" s="413"/>
      <c r="B87" s="413"/>
      <c r="C87" s="129"/>
      <c r="D87" s="130"/>
      <c r="E87" s="98">
        <v>0</v>
      </c>
      <c r="F87" s="99"/>
      <c r="G87" s="100"/>
      <c r="H87" s="100"/>
    </row>
    <row r="88" spans="1:8" ht="18.75" x14ac:dyDescent="0.25">
      <c r="A88" s="413"/>
      <c r="B88" s="413"/>
      <c r="C88" s="129"/>
      <c r="D88" s="130"/>
      <c r="E88" s="98">
        <v>0</v>
      </c>
      <c r="F88" s="99"/>
      <c r="G88" s="100"/>
      <c r="H88" s="100"/>
    </row>
    <row r="89" spans="1:8" ht="18.75" x14ac:dyDescent="0.25">
      <c r="A89" s="413"/>
      <c r="B89" s="413"/>
      <c r="C89" s="129"/>
      <c r="D89" s="130"/>
      <c r="E89" s="98">
        <v>0</v>
      </c>
      <c r="F89" s="99"/>
      <c r="G89" s="100"/>
      <c r="H89" s="100"/>
    </row>
    <row r="90" spans="1:8" ht="18.75" x14ac:dyDescent="0.25">
      <c r="A90" s="413"/>
      <c r="B90" s="413"/>
      <c r="C90" s="129"/>
      <c r="D90" s="130"/>
      <c r="E90" s="98">
        <v>0</v>
      </c>
      <c r="F90" s="99"/>
      <c r="G90" s="100"/>
      <c r="H90" s="100"/>
    </row>
    <row r="91" spans="1:8" ht="18.75" x14ac:dyDescent="0.25">
      <c r="A91" s="413"/>
      <c r="B91" s="413"/>
      <c r="C91" s="129"/>
      <c r="D91" s="130"/>
      <c r="E91" s="98">
        <v>0</v>
      </c>
      <c r="F91" s="99"/>
      <c r="G91" s="100"/>
      <c r="H91" s="100"/>
    </row>
    <row r="92" spans="1:8" ht="18.75" x14ac:dyDescent="0.25">
      <c r="A92" s="413"/>
      <c r="B92" s="413"/>
      <c r="C92" s="129"/>
      <c r="D92" s="130"/>
      <c r="E92" s="98">
        <v>0</v>
      </c>
      <c r="F92" s="99"/>
      <c r="G92" s="100"/>
      <c r="H92" s="100"/>
    </row>
    <row r="93" spans="1:8" ht="18.75" x14ac:dyDescent="0.25">
      <c r="A93" s="413"/>
      <c r="B93" s="413"/>
      <c r="C93" s="129"/>
      <c r="D93" s="130"/>
      <c r="E93" s="98">
        <v>0</v>
      </c>
      <c r="F93" s="99"/>
      <c r="G93" s="100"/>
      <c r="H93" s="100"/>
    </row>
    <row r="94" spans="1:8" ht="23.25" thickBot="1" x14ac:dyDescent="0.35">
      <c r="A94" s="93"/>
      <c r="B94" s="131"/>
      <c r="C94" s="132" t="s">
        <v>251</v>
      </c>
      <c r="D94" s="89"/>
      <c r="E94" s="148">
        <f>SUM(E74:E93)</f>
        <v>0</v>
      </c>
      <c r="F94" s="89"/>
      <c r="G94" s="89"/>
      <c r="H94" s="89"/>
    </row>
    <row r="95" spans="1:8" ht="16.5" thickTop="1" x14ac:dyDescent="0.25">
      <c r="A95" s="65"/>
      <c r="C95" s="71"/>
      <c r="D95" s="71"/>
      <c r="E95" s="72"/>
      <c r="F95" s="71"/>
      <c r="G95" s="71"/>
      <c r="H95" s="71"/>
    </row>
    <row r="96" spans="1:8" ht="15.6" customHeight="1" x14ac:dyDescent="0.25">
      <c r="A96" s="133" t="s">
        <v>2</v>
      </c>
      <c r="B96" s="411" t="s">
        <v>252</v>
      </c>
      <c r="C96" s="411"/>
      <c r="D96" s="411"/>
      <c r="E96" s="411"/>
      <c r="F96" s="411"/>
      <c r="G96" s="411"/>
      <c r="H96" s="411"/>
    </row>
    <row r="97" spans="1:9" ht="33.75" customHeight="1" x14ac:dyDescent="0.25">
      <c r="A97" s="133" t="s">
        <v>3</v>
      </c>
      <c r="B97" s="411" t="s">
        <v>253</v>
      </c>
      <c r="C97" s="411"/>
      <c r="D97" s="411"/>
      <c r="E97" s="411"/>
      <c r="F97" s="411"/>
      <c r="G97" s="411"/>
      <c r="H97" s="411"/>
    </row>
    <row r="98" spans="1:9" ht="15.6" customHeight="1" x14ac:dyDescent="0.25">
      <c r="A98" s="133" t="s">
        <v>4</v>
      </c>
      <c r="B98" s="411" t="s">
        <v>254</v>
      </c>
      <c r="C98" s="411"/>
      <c r="D98" s="411"/>
      <c r="E98" s="411"/>
      <c r="F98" s="411"/>
      <c r="G98" s="411"/>
      <c r="H98" s="411"/>
    </row>
    <row r="99" spans="1:9" x14ac:dyDescent="0.25">
      <c r="A99" s="133"/>
      <c r="B99" s="134"/>
      <c r="C99" s="134"/>
      <c r="D99" s="134"/>
      <c r="E99" s="134"/>
      <c r="F99" s="134"/>
      <c r="G99" s="134"/>
      <c r="H99" s="134"/>
      <c r="I99" s="70" t="str">
        <f>HYPERLINK("#'Sec II (3)'!A1","Back to Top")</f>
        <v>Back to Top</v>
      </c>
    </row>
    <row r="101" spans="1:9" x14ac:dyDescent="0.25">
      <c r="A101" s="65"/>
      <c r="C101" s="71"/>
      <c r="D101" s="71"/>
      <c r="E101" s="72"/>
      <c r="F101" s="71"/>
      <c r="G101" s="71"/>
      <c r="H101" s="113" t="s">
        <v>240</v>
      </c>
    </row>
    <row r="102" spans="1:9" ht="18.75" x14ac:dyDescent="0.3">
      <c r="A102" s="408" t="s">
        <v>237</v>
      </c>
      <c r="B102" s="408"/>
      <c r="C102" s="408"/>
      <c r="D102" s="408"/>
      <c r="E102" s="408"/>
      <c r="F102" s="408"/>
      <c r="G102" s="408"/>
      <c r="H102" s="408"/>
    </row>
    <row r="103" spans="1:9" ht="18.75" x14ac:dyDescent="0.3">
      <c r="A103" s="391" t="str">
        <f>'Sec I i (3)'!A3:E3</f>
        <v>3rd Interim Financial Report</v>
      </c>
      <c r="B103" s="391"/>
      <c r="C103" s="391"/>
      <c r="D103" s="391"/>
      <c r="E103" s="391"/>
      <c r="F103" s="391"/>
      <c r="G103" s="391"/>
      <c r="H103" s="391"/>
    </row>
    <row r="104" spans="1:9" ht="18.75" x14ac:dyDescent="0.3">
      <c r="A104" s="408"/>
      <c r="B104" s="408"/>
      <c r="C104" s="408"/>
      <c r="D104" s="408"/>
      <c r="E104" s="408"/>
      <c r="F104" s="408"/>
      <c r="G104" s="408"/>
      <c r="H104" s="408"/>
    </row>
    <row r="105" spans="1:9" ht="18.75" x14ac:dyDescent="0.25">
      <c r="A105" s="63" t="s">
        <v>194</v>
      </c>
      <c r="B105" s="75"/>
      <c r="C105" s="76">
        <f>'Sec I i (3)'!C5</f>
        <v>0</v>
      </c>
      <c r="D105" s="88"/>
      <c r="E105" s="114"/>
      <c r="F105" s="88"/>
      <c r="G105" s="88"/>
      <c r="H105" s="88"/>
    </row>
    <row r="106" spans="1:9" ht="18.75" x14ac:dyDescent="0.25">
      <c r="A106" s="75"/>
      <c r="B106" s="75"/>
      <c r="C106" s="115"/>
      <c r="D106" s="88"/>
      <c r="E106" s="114"/>
      <c r="F106" s="88"/>
      <c r="G106" s="88"/>
      <c r="H106" s="88"/>
    </row>
    <row r="107" spans="1:9" ht="15.6" customHeight="1" x14ac:dyDescent="0.25">
      <c r="A107" s="415" t="s">
        <v>241</v>
      </c>
      <c r="B107" s="415"/>
      <c r="C107" s="416">
        <f>+'Sec I i (3)'!C7</f>
        <v>0</v>
      </c>
      <c r="D107" s="416"/>
      <c r="E107" s="416"/>
      <c r="F107" s="416"/>
      <c r="G107" s="416"/>
      <c r="H107" s="416"/>
    </row>
    <row r="108" spans="1:9" ht="15.6" customHeight="1" x14ac:dyDescent="0.25">
      <c r="A108" s="415"/>
      <c r="B108" s="415"/>
      <c r="C108" s="416"/>
      <c r="D108" s="416"/>
      <c r="E108" s="416"/>
      <c r="F108" s="416"/>
      <c r="G108" s="416"/>
      <c r="H108" s="416"/>
    </row>
    <row r="109" spans="1:9" ht="15.6" customHeight="1" x14ac:dyDescent="0.25">
      <c r="A109" s="415"/>
      <c r="B109" s="415"/>
      <c r="C109" s="416"/>
      <c r="D109" s="416"/>
      <c r="E109" s="416"/>
      <c r="F109" s="416"/>
      <c r="G109" s="416"/>
      <c r="H109" s="416"/>
    </row>
    <row r="110" spans="1:9" ht="15.6" customHeight="1" x14ac:dyDescent="0.25">
      <c r="A110" s="75"/>
      <c r="B110" s="75"/>
      <c r="C110" s="75"/>
      <c r="D110" s="75"/>
      <c r="E110" s="116"/>
      <c r="F110" s="75"/>
      <c r="G110" s="75"/>
      <c r="H110" s="75"/>
    </row>
    <row r="111" spans="1:9" ht="18.75" x14ac:dyDescent="0.25">
      <c r="A111" s="63" t="s">
        <v>242</v>
      </c>
      <c r="B111" s="75"/>
      <c r="C111" s="117" t="str">
        <f>'Sec I i (3)'!C11</f>
        <v/>
      </c>
      <c r="D111" s="74" t="s">
        <v>196</v>
      </c>
      <c r="E111" s="117" t="str">
        <f>'Sec I i (3)'!E11</f>
        <v/>
      </c>
      <c r="F111" s="75"/>
      <c r="G111" s="75"/>
      <c r="H111" s="75"/>
    </row>
    <row r="112" spans="1:9" ht="16.5" thickBot="1" x14ac:dyDescent="0.3">
      <c r="A112" s="118"/>
      <c r="B112" s="118"/>
      <c r="C112" s="118"/>
      <c r="D112" s="118"/>
      <c r="E112" s="119"/>
      <c r="F112" s="118"/>
      <c r="G112" s="118"/>
      <c r="H112" s="118"/>
    </row>
    <row r="113" spans="1:8" ht="18.75" x14ac:dyDescent="0.25">
      <c r="A113" s="200" t="s">
        <v>255</v>
      </c>
      <c r="B113" s="71"/>
      <c r="C113" s="403" t="s">
        <v>262</v>
      </c>
      <c r="D113" s="404"/>
      <c r="E113" s="404"/>
      <c r="F113" s="404"/>
      <c r="G113" s="404"/>
      <c r="H113" s="404"/>
    </row>
    <row r="114" spans="1:8" x14ac:dyDescent="0.25">
      <c r="A114" s="65"/>
      <c r="C114" s="111"/>
      <c r="D114" s="71"/>
      <c r="E114" s="122"/>
      <c r="F114" s="111"/>
      <c r="G114" s="111"/>
      <c r="H114" s="111"/>
    </row>
    <row r="115" spans="1:8" ht="87" customHeight="1" x14ac:dyDescent="0.25">
      <c r="A115" s="387" t="s">
        <v>257</v>
      </c>
      <c r="B115" s="387"/>
      <c r="C115" s="123" t="s">
        <v>258</v>
      </c>
      <c r="D115" s="71"/>
      <c r="E115" s="124" t="s">
        <v>259</v>
      </c>
      <c r="F115" s="123" t="s">
        <v>245</v>
      </c>
      <c r="G115" s="203" t="s">
        <v>260</v>
      </c>
      <c r="H115" s="125" t="s">
        <v>261</v>
      </c>
    </row>
    <row r="116" spans="1:8" ht="18.75" x14ac:dyDescent="0.3">
      <c r="A116" s="414"/>
      <c r="B116" s="414"/>
      <c r="C116" s="135"/>
      <c r="D116" s="136"/>
      <c r="E116" s="137" t="s">
        <v>79</v>
      </c>
      <c r="F116" s="138"/>
      <c r="G116" s="139"/>
      <c r="H116" s="139"/>
    </row>
    <row r="117" spans="1:8" ht="18.75" x14ac:dyDescent="0.25">
      <c r="A117" s="413"/>
      <c r="B117" s="413"/>
      <c r="C117" s="129"/>
      <c r="D117" s="130"/>
      <c r="E117" s="98">
        <v>0</v>
      </c>
      <c r="F117" s="99"/>
      <c r="G117" s="100"/>
      <c r="H117" s="100"/>
    </row>
    <row r="118" spans="1:8" ht="18.75" x14ac:dyDescent="0.25">
      <c r="A118" s="413"/>
      <c r="B118" s="413"/>
      <c r="C118" s="129"/>
      <c r="D118" s="130"/>
      <c r="E118" s="98">
        <v>0</v>
      </c>
      <c r="F118" s="99"/>
      <c r="G118" s="100"/>
      <c r="H118" s="100"/>
    </row>
    <row r="119" spans="1:8" ht="18.75" x14ac:dyDescent="0.25">
      <c r="A119" s="413"/>
      <c r="B119" s="413"/>
      <c r="C119" s="129"/>
      <c r="D119" s="130"/>
      <c r="E119" s="98">
        <v>0</v>
      </c>
      <c r="F119" s="99"/>
      <c r="G119" s="100"/>
      <c r="H119" s="100"/>
    </row>
    <row r="120" spans="1:8" ht="18.75" x14ac:dyDescent="0.25">
      <c r="A120" s="413"/>
      <c r="B120" s="413"/>
      <c r="C120" s="129"/>
      <c r="D120" s="130"/>
      <c r="E120" s="98">
        <v>0</v>
      </c>
      <c r="F120" s="99"/>
      <c r="G120" s="100"/>
      <c r="H120" s="100"/>
    </row>
    <row r="121" spans="1:8" ht="18.75" x14ac:dyDescent="0.25">
      <c r="A121" s="413"/>
      <c r="B121" s="413"/>
      <c r="C121" s="129"/>
      <c r="D121" s="130"/>
      <c r="E121" s="98">
        <v>0</v>
      </c>
      <c r="F121" s="99"/>
      <c r="G121" s="100"/>
      <c r="H121" s="100"/>
    </row>
    <row r="122" spans="1:8" ht="18.75" x14ac:dyDescent="0.25">
      <c r="A122" s="413"/>
      <c r="B122" s="413"/>
      <c r="C122" s="129"/>
      <c r="D122" s="130"/>
      <c r="E122" s="98">
        <v>0</v>
      </c>
      <c r="F122" s="99"/>
      <c r="G122" s="100"/>
      <c r="H122" s="100"/>
    </row>
    <row r="123" spans="1:8" ht="18.75" x14ac:dyDescent="0.25">
      <c r="A123" s="413"/>
      <c r="B123" s="413"/>
      <c r="C123" s="129"/>
      <c r="D123" s="130"/>
      <c r="E123" s="98">
        <v>0</v>
      </c>
      <c r="F123" s="99"/>
      <c r="G123" s="100"/>
      <c r="H123" s="100"/>
    </row>
    <row r="124" spans="1:8" ht="18.75" x14ac:dyDescent="0.25">
      <c r="A124" s="413"/>
      <c r="B124" s="413"/>
      <c r="C124" s="129"/>
      <c r="D124" s="130"/>
      <c r="E124" s="98">
        <v>0</v>
      </c>
      <c r="F124" s="99"/>
      <c r="G124" s="100"/>
      <c r="H124" s="100"/>
    </row>
    <row r="125" spans="1:8" ht="18.75" x14ac:dyDescent="0.25">
      <c r="A125" s="413"/>
      <c r="B125" s="413"/>
      <c r="C125" s="129"/>
      <c r="D125" s="130"/>
      <c r="E125" s="98">
        <v>0</v>
      </c>
      <c r="F125" s="99"/>
      <c r="G125" s="100"/>
      <c r="H125" s="100"/>
    </row>
    <row r="126" spans="1:8" ht="18.75" x14ac:dyDescent="0.25">
      <c r="A126" s="413"/>
      <c r="B126" s="413"/>
      <c r="C126" s="129"/>
      <c r="D126" s="130"/>
      <c r="E126" s="98">
        <v>0</v>
      </c>
      <c r="F126" s="99"/>
      <c r="G126" s="100"/>
      <c r="H126" s="100"/>
    </row>
    <row r="127" spans="1:8" ht="18.75" x14ac:dyDescent="0.25">
      <c r="A127" s="413"/>
      <c r="B127" s="413"/>
      <c r="C127" s="129"/>
      <c r="D127" s="130"/>
      <c r="E127" s="98">
        <v>0</v>
      </c>
      <c r="F127" s="99"/>
      <c r="G127" s="100"/>
      <c r="H127" s="100"/>
    </row>
    <row r="128" spans="1:8" ht="18.75" x14ac:dyDescent="0.25">
      <c r="A128" s="413"/>
      <c r="B128" s="413"/>
      <c r="C128" s="129"/>
      <c r="D128" s="130"/>
      <c r="E128" s="98">
        <v>0</v>
      </c>
      <c r="F128" s="99"/>
      <c r="G128" s="100"/>
      <c r="H128" s="100"/>
    </row>
    <row r="129" spans="1:9" ht="18.75" x14ac:dyDescent="0.25">
      <c r="A129" s="413"/>
      <c r="B129" s="413"/>
      <c r="C129" s="129"/>
      <c r="D129" s="130"/>
      <c r="E129" s="98">
        <v>0</v>
      </c>
      <c r="F129" s="99"/>
      <c r="G129" s="100"/>
      <c r="H129" s="100"/>
    </row>
    <row r="130" spans="1:9" ht="18.75" x14ac:dyDescent="0.25">
      <c r="A130" s="413"/>
      <c r="B130" s="413"/>
      <c r="C130" s="129"/>
      <c r="D130" s="130"/>
      <c r="E130" s="98">
        <v>0</v>
      </c>
      <c r="F130" s="99"/>
      <c r="G130" s="100"/>
      <c r="H130" s="100"/>
    </row>
    <row r="131" spans="1:9" ht="18.75" x14ac:dyDescent="0.25">
      <c r="A131" s="413"/>
      <c r="B131" s="413"/>
      <c r="C131" s="129"/>
      <c r="D131" s="130"/>
      <c r="E131" s="98">
        <v>0</v>
      </c>
      <c r="F131" s="99"/>
      <c r="G131" s="100"/>
      <c r="H131" s="100"/>
    </row>
    <row r="132" spans="1:9" ht="18.75" x14ac:dyDescent="0.25">
      <c r="A132" s="413"/>
      <c r="B132" s="413"/>
      <c r="C132" s="129"/>
      <c r="D132" s="130"/>
      <c r="E132" s="98">
        <v>0</v>
      </c>
      <c r="F132" s="99"/>
      <c r="G132" s="100"/>
      <c r="H132" s="100"/>
    </row>
    <row r="133" spans="1:9" ht="18.75" x14ac:dyDescent="0.25">
      <c r="A133" s="413"/>
      <c r="B133" s="413"/>
      <c r="C133" s="129"/>
      <c r="D133" s="130"/>
      <c r="E133" s="98">
        <v>0</v>
      </c>
      <c r="F133" s="99"/>
      <c r="G133" s="100"/>
      <c r="H133" s="100"/>
    </row>
    <row r="134" spans="1:9" ht="18.75" x14ac:dyDescent="0.25">
      <c r="A134" s="413"/>
      <c r="B134" s="413"/>
      <c r="C134" s="129"/>
      <c r="D134" s="130"/>
      <c r="E134" s="98">
        <v>0</v>
      </c>
      <c r="F134" s="99"/>
      <c r="G134" s="100"/>
      <c r="H134" s="100"/>
    </row>
    <row r="135" spans="1:9" ht="18.75" x14ac:dyDescent="0.25">
      <c r="A135" s="413"/>
      <c r="B135" s="413"/>
      <c r="C135" s="129"/>
      <c r="D135" s="130"/>
      <c r="E135" s="98">
        <v>0</v>
      </c>
      <c r="F135" s="99"/>
      <c r="G135" s="100"/>
      <c r="H135" s="100"/>
    </row>
    <row r="136" spans="1:9" ht="18.75" x14ac:dyDescent="0.25">
      <c r="A136" s="413"/>
      <c r="B136" s="413"/>
      <c r="C136" s="129"/>
      <c r="D136" s="130"/>
      <c r="E136" s="98">
        <v>0</v>
      </c>
      <c r="F136" s="99"/>
      <c r="G136" s="100"/>
      <c r="H136" s="100"/>
    </row>
    <row r="137" spans="1:9" ht="23.25" thickBot="1" x14ac:dyDescent="0.35">
      <c r="A137" s="93"/>
      <c r="B137" s="131"/>
      <c r="C137" s="132" t="s">
        <v>251</v>
      </c>
      <c r="D137" s="89"/>
      <c r="E137" s="148">
        <f>SUM(E117:E136)</f>
        <v>0</v>
      </c>
      <c r="F137" s="89"/>
      <c r="G137" s="89"/>
      <c r="H137" s="89"/>
    </row>
    <row r="138" spans="1:9" ht="16.5" thickTop="1" x14ac:dyDescent="0.25">
      <c r="A138" s="65"/>
      <c r="C138" s="71"/>
      <c r="D138" s="71"/>
      <c r="E138" s="72"/>
      <c r="F138" s="71"/>
      <c r="G138" s="71"/>
      <c r="H138" s="71"/>
    </row>
    <row r="139" spans="1:9" ht="15.6" customHeight="1" x14ac:dyDescent="0.25">
      <c r="A139" s="133" t="s">
        <v>2</v>
      </c>
      <c r="B139" s="411" t="s">
        <v>252</v>
      </c>
      <c r="C139" s="411"/>
      <c r="D139" s="411"/>
      <c r="E139" s="411"/>
      <c r="F139" s="411"/>
      <c r="G139" s="411"/>
      <c r="H139" s="411"/>
    </row>
    <row r="140" spans="1:9" ht="33.75" customHeight="1" x14ac:dyDescent="0.25">
      <c r="A140" s="133" t="s">
        <v>3</v>
      </c>
      <c r="B140" s="411" t="s">
        <v>253</v>
      </c>
      <c r="C140" s="411"/>
      <c r="D140" s="411"/>
      <c r="E140" s="411"/>
      <c r="F140" s="411"/>
      <c r="G140" s="411"/>
      <c r="H140" s="411"/>
    </row>
    <row r="141" spans="1:9" ht="15.6" customHeight="1" x14ac:dyDescent="0.25">
      <c r="A141" s="133" t="s">
        <v>4</v>
      </c>
      <c r="B141" s="411" t="s">
        <v>254</v>
      </c>
      <c r="C141" s="411"/>
      <c r="D141" s="411"/>
      <c r="E141" s="411"/>
      <c r="F141" s="411"/>
      <c r="G141" s="411"/>
      <c r="H141" s="411"/>
    </row>
    <row r="142" spans="1:9" x14ac:dyDescent="0.25">
      <c r="I142" s="70" t="str">
        <f>HYPERLINK("#'Sec II (3)'!A1","Back to Top")</f>
        <v>Back to Top</v>
      </c>
    </row>
    <row r="143" spans="1:9" x14ac:dyDescent="0.25">
      <c r="I143" s="70"/>
    </row>
    <row r="144" spans="1:9" x14ac:dyDescent="0.25">
      <c r="A144" s="65"/>
      <c r="C144" s="71"/>
      <c r="D144" s="71"/>
      <c r="E144" s="72"/>
      <c r="F144" s="71"/>
      <c r="G144" s="71"/>
      <c r="H144" s="113" t="s">
        <v>238</v>
      </c>
    </row>
    <row r="145" spans="1:8" ht="18.75" x14ac:dyDescent="0.3">
      <c r="A145" s="408" t="s">
        <v>237</v>
      </c>
      <c r="B145" s="408"/>
      <c r="C145" s="408"/>
      <c r="D145" s="408"/>
      <c r="E145" s="408"/>
      <c r="F145" s="408"/>
      <c r="G145" s="408"/>
      <c r="H145" s="408"/>
    </row>
    <row r="146" spans="1:8" ht="18.75" x14ac:dyDescent="0.3">
      <c r="A146" s="391" t="str">
        <f>'Sec I i (3)'!A3:E3</f>
        <v>3rd Interim Financial Report</v>
      </c>
      <c r="B146" s="391"/>
      <c r="C146" s="391"/>
      <c r="D146" s="391"/>
      <c r="E146" s="391"/>
      <c r="F146" s="391"/>
      <c r="G146" s="391"/>
      <c r="H146" s="391"/>
    </row>
    <row r="147" spans="1:8" ht="18.75" x14ac:dyDescent="0.3">
      <c r="A147" s="408"/>
      <c r="B147" s="408"/>
      <c r="C147" s="408"/>
      <c r="D147" s="408"/>
      <c r="E147" s="408"/>
      <c r="F147" s="408"/>
      <c r="G147" s="408"/>
      <c r="H147" s="408"/>
    </row>
    <row r="148" spans="1:8" ht="18.75" x14ac:dyDescent="0.25">
      <c r="A148" s="63" t="s">
        <v>194</v>
      </c>
      <c r="B148" s="75"/>
      <c r="C148" s="76">
        <f>'Sec I i (3)'!C5</f>
        <v>0</v>
      </c>
      <c r="D148" s="88"/>
      <c r="E148" s="114"/>
      <c r="F148" s="88"/>
      <c r="G148" s="88"/>
      <c r="H148" s="88"/>
    </row>
    <row r="149" spans="1:8" ht="18.75" x14ac:dyDescent="0.25">
      <c r="A149" s="75"/>
      <c r="B149" s="75"/>
      <c r="C149" s="115"/>
      <c r="D149" s="88"/>
      <c r="E149" s="114"/>
      <c r="F149" s="88"/>
      <c r="G149" s="88"/>
      <c r="H149" s="88"/>
    </row>
    <row r="150" spans="1:8" x14ac:dyDescent="0.25">
      <c r="A150" s="415" t="s">
        <v>241</v>
      </c>
      <c r="B150" s="415"/>
      <c r="C150" s="416">
        <f>+'Sec I i (3)'!C7</f>
        <v>0</v>
      </c>
      <c r="D150" s="416"/>
      <c r="E150" s="416"/>
      <c r="F150" s="416"/>
      <c r="G150" s="416"/>
      <c r="H150" s="416"/>
    </row>
    <row r="151" spans="1:8" x14ac:dyDescent="0.25">
      <c r="A151" s="415"/>
      <c r="B151" s="415"/>
      <c r="C151" s="416"/>
      <c r="D151" s="416"/>
      <c r="E151" s="416"/>
      <c r="F151" s="416"/>
      <c r="G151" s="416"/>
      <c r="H151" s="416"/>
    </row>
    <row r="152" spans="1:8" x14ac:dyDescent="0.25">
      <c r="A152" s="415"/>
      <c r="B152" s="415"/>
      <c r="C152" s="416"/>
      <c r="D152" s="416"/>
      <c r="E152" s="416"/>
      <c r="F152" s="416"/>
      <c r="G152" s="416"/>
      <c r="H152" s="416"/>
    </row>
    <row r="153" spans="1:8" x14ac:dyDescent="0.25">
      <c r="A153" s="75"/>
      <c r="B153" s="75"/>
      <c r="C153" s="75"/>
      <c r="D153" s="75"/>
      <c r="E153" s="116"/>
      <c r="F153" s="75"/>
      <c r="G153" s="75"/>
      <c r="H153" s="75"/>
    </row>
    <row r="154" spans="1:8" ht="18.75" x14ac:dyDescent="0.25">
      <c r="A154" s="63" t="s">
        <v>242</v>
      </c>
      <c r="B154" s="75"/>
      <c r="C154" s="117" t="str">
        <f>'Sec I i (3)'!C11</f>
        <v/>
      </c>
      <c r="D154" s="74" t="s">
        <v>196</v>
      </c>
      <c r="E154" s="117" t="str">
        <f>'Sec I i (3)'!E11</f>
        <v/>
      </c>
      <c r="F154" s="75"/>
      <c r="G154" s="75"/>
      <c r="H154" s="75"/>
    </row>
    <row r="155" spans="1:8" ht="16.5" thickBot="1" x14ac:dyDescent="0.3">
      <c r="A155" s="118"/>
      <c r="B155" s="118"/>
      <c r="C155" s="118"/>
      <c r="D155" s="118"/>
      <c r="E155" s="119"/>
      <c r="F155" s="118"/>
      <c r="G155" s="118"/>
      <c r="H155" s="118"/>
    </row>
    <row r="156" spans="1:8" ht="18.75" x14ac:dyDescent="0.25">
      <c r="A156" s="200" t="s">
        <v>255</v>
      </c>
      <c r="B156" s="71"/>
      <c r="C156" s="403" t="s">
        <v>263</v>
      </c>
      <c r="D156" s="404"/>
      <c r="E156" s="404"/>
      <c r="F156" s="404"/>
      <c r="G156" s="404"/>
      <c r="H156" s="404"/>
    </row>
    <row r="157" spans="1:8" x14ac:dyDescent="0.25">
      <c r="A157" s="65"/>
      <c r="C157" s="111"/>
      <c r="D157" s="71"/>
      <c r="E157" s="122"/>
      <c r="F157" s="111"/>
      <c r="G157" s="111"/>
      <c r="H157" s="111"/>
    </row>
    <row r="158" spans="1:8" ht="91.9" customHeight="1" x14ac:dyDescent="0.25">
      <c r="A158" s="387" t="s">
        <v>257</v>
      </c>
      <c r="B158" s="387"/>
      <c r="C158" s="123" t="s">
        <v>258</v>
      </c>
      <c r="D158" s="71"/>
      <c r="E158" s="124" t="s">
        <v>259</v>
      </c>
      <c r="F158" s="123" t="s">
        <v>245</v>
      </c>
      <c r="G158" s="203" t="s">
        <v>260</v>
      </c>
      <c r="H158" s="125" t="s">
        <v>261</v>
      </c>
    </row>
    <row r="159" spans="1:8" ht="18.75" x14ac:dyDescent="0.3">
      <c r="A159" s="412"/>
      <c r="B159" s="412"/>
      <c r="C159" s="126"/>
      <c r="D159" s="89"/>
      <c r="E159" s="90" t="s">
        <v>79</v>
      </c>
      <c r="F159" s="127"/>
      <c r="G159" s="128"/>
      <c r="H159" s="128"/>
    </row>
    <row r="160" spans="1:8" ht="18.75" x14ac:dyDescent="0.25">
      <c r="A160" s="413"/>
      <c r="B160" s="413"/>
      <c r="C160" s="129"/>
      <c r="D160" s="130"/>
      <c r="E160" s="98">
        <v>0</v>
      </c>
      <c r="F160" s="99"/>
      <c r="G160" s="100"/>
      <c r="H160" s="100"/>
    </row>
    <row r="161" spans="1:8" ht="18.75" x14ac:dyDescent="0.25">
      <c r="A161" s="413"/>
      <c r="B161" s="413"/>
      <c r="C161" s="129"/>
      <c r="D161" s="130"/>
      <c r="E161" s="98">
        <v>0</v>
      </c>
      <c r="F161" s="99"/>
      <c r="G161" s="100"/>
      <c r="H161" s="100"/>
    </row>
    <row r="162" spans="1:8" ht="18.75" x14ac:dyDescent="0.25">
      <c r="A162" s="413"/>
      <c r="B162" s="413"/>
      <c r="C162" s="129"/>
      <c r="D162" s="130"/>
      <c r="E162" s="98">
        <v>0</v>
      </c>
      <c r="F162" s="99"/>
      <c r="G162" s="100"/>
      <c r="H162" s="100"/>
    </row>
    <row r="163" spans="1:8" ht="18.75" x14ac:dyDescent="0.25">
      <c r="A163" s="413"/>
      <c r="B163" s="413"/>
      <c r="C163" s="129"/>
      <c r="D163" s="130"/>
      <c r="E163" s="98">
        <v>0</v>
      </c>
      <c r="F163" s="99"/>
      <c r="G163" s="100"/>
      <c r="H163" s="100"/>
    </row>
    <row r="164" spans="1:8" ht="18.75" x14ac:dyDescent="0.25">
      <c r="A164" s="413"/>
      <c r="B164" s="413"/>
      <c r="C164" s="129"/>
      <c r="D164" s="130"/>
      <c r="E164" s="98">
        <v>0</v>
      </c>
      <c r="F164" s="99"/>
      <c r="G164" s="100"/>
      <c r="H164" s="100"/>
    </row>
    <row r="165" spans="1:8" ht="18.75" x14ac:dyDescent="0.25">
      <c r="A165" s="413"/>
      <c r="B165" s="413"/>
      <c r="C165" s="129"/>
      <c r="D165" s="130"/>
      <c r="E165" s="98">
        <v>0</v>
      </c>
      <c r="F165" s="99"/>
      <c r="G165" s="100"/>
      <c r="H165" s="100"/>
    </row>
    <row r="166" spans="1:8" ht="18.75" x14ac:dyDescent="0.25">
      <c r="A166" s="413"/>
      <c r="B166" s="413"/>
      <c r="C166" s="129"/>
      <c r="D166" s="130"/>
      <c r="E166" s="98">
        <v>0</v>
      </c>
      <c r="F166" s="99"/>
      <c r="G166" s="100"/>
      <c r="H166" s="100"/>
    </row>
    <row r="167" spans="1:8" ht="18.75" x14ac:dyDescent="0.25">
      <c r="A167" s="413"/>
      <c r="B167" s="413"/>
      <c r="C167" s="129"/>
      <c r="D167" s="130"/>
      <c r="E167" s="98">
        <v>0</v>
      </c>
      <c r="F167" s="99"/>
      <c r="G167" s="100"/>
      <c r="H167" s="100"/>
    </row>
    <row r="168" spans="1:8" ht="18.75" x14ac:dyDescent="0.25">
      <c r="A168" s="413"/>
      <c r="B168" s="413"/>
      <c r="C168" s="129"/>
      <c r="D168" s="130"/>
      <c r="E168" s="98">
        <v>0</v>
      </c>
      <c r="F168" s="99"/>
      <c r="G168" s="100"/>
      <c r="H168" s="100"/>
    </row>
    <row r="169" spans="1:8" ht="18.75" x14ac:dyDescent="0.25">
      <c r="A169" s="413"/>
      <c r="B169" s="413"/>
      <c r="C169" s="129"/>
      <c r="D169" s="130"/>
      <c r="E169" s="98">
        <v>0</v>
      </c>
      <c r="F169" s="99"/>
      <c r="G169" s="100"/>
      <c r="H169" s="100"/>
    </row>
    <row r="170" spans="1:8" ht="18.75" x14ac:dyDescent="0.25">
      <c r="A170" s="413"/>
      <c r="B170" s="413"/>
      <c r="C170" s="129"/>
      <c r="D170" s="130"/>
      <c r="E170" s="98">
        <v>0</v>
      </c>
      <c r="F170" s="99"/>
      <c r="G170" s="100"/>
      <c r="H170" s="100"/>
    </row>
    <row r="171" spans="1:8" ht="18.75" x14ac:dyDescent="0.25">
      <c r="A171" s="413"/>
      <c r="B171" s="413"/>
      <c r="C171" s="129"/>
      <c r="D171" s="130"/>
      <c r="E171" s="98">
        <v>0</v>
      </c>
      <c r="F171" s="99"/>
      <c r="G171" s="100"/>
      <c r="H171" s="100"/>
    </row>
    <row r="172" spans="1:8" ht="18.75" x14ac:dyDescent="0.25">
      <c r="A172" s="413"/>
      <c r="B172" s="413"/>
      <c r="C172" s="129"/>
      <c r="D172" s="130"/>
      <c r="E172" s="98">
        <v>0</v>
      </c>
      <c r="F172" s="99"/>
      <c r="G172" s="100"/>
      <c r="H172" s="100"/>
    </row>
    <row r="173" spans="1:8" ht="18.75" x14ac:dyDescent="0.25">
      <c r="A173" s="413"/>
      <c r="B173" s="413"/>
      <c r="C173" s="129"/>
      <c r="D173" s="130"/>
      <c r="E173" s="98">
        <v>0</v>
      </c>
      <c r="F173" s="99"/>
      <c r="G173" s="100"/>
      <c r="H173" s="100"/>
    </row>
    <row r="174" spans="1:8" ht="18.75" x14ac:dyDescent="0.25">
      <c r="A174" s="413"/>
      <c r="B174" s="413"/>
      <c r="C174" s="129"/>
      <c r="D174" s="130"/>
      <c r="E174" s="98">
        <v>0</v>
      </c>
      <c r="F174" s="99"/>
      <c r="G174" s="100"/>
      <c r="H174" s="100"/>
    </row>
    <row r="175" spans="1:8" ht="18.75" x14ac:dyDescent="0.25">
      <c r="A175" s="413"/>
      <c r="B175" s="413"/>
      <c r="C175" s="129"/>
      <c r="D175" s="130"/>
      <c r="E175" s="98">
        <v>0</v>
      </c>
      <c r="F175" s="99"/>
      <c r="G175" s="100"/>
      <c r="H175" s="100"/>
    </row>
    <row r="176" spans="1:8" ht="18.75" x14ac:dyDescent="0.25">
      <c r="A176" s="413"/>
      <c r="B176" s="413"/>
      <c r="C176" s="129"/>
      <c r="D176" s="130"/>
      <c r="E176" s="98">
        <v>0</v>
      </c>
      <c r="F176" s="99"/>
      <c r="G176" s="100"/>
      <c r="H176" s="100"/>
    </row>
    <row r="177" spans="1:9" ht="18.75" x14ac:dyDescent="0.25">
      <c r="A177" s="413"/>
      <c r="B177" s="413"/>
      <c r="C177" s="129"/>
      <c r="D177" s="130"/>
      <c r="E177" s="98">
        <v>0</v>
      </c>
      <c r="F177" s="99"/>
      <c r="G177" s="100"/>
      <c r="H177" s="100"/>
    </row>
    <row r="178" spans="1:9" ht="18.75" x14ac:dyDescent="0.25">
      <c r="A178" s="413"/>
      <c r="B178" s="413"/>
      <c r="C178" s="129"/>
      <c r="D178" s="130"/>
      <c r="E178" s="98">
        <v>0</v>
      </c>
      <c r="F178" s="99"/>
      <c r="G178" s="100"/>
      <c r="H178" s="100"/>
    </row>
    <row r="179" spans="1:9" ht="18.75" x14ac:dyDescent="0.25">
      <c r="A179" s="413"/>
      <c r="B179" s="413"/>
      <c r="C179" s="129"/>
      <c r="D179" s="130"/>
      <c r="E179" s="98">
        <v>0</v>
      </c>
      <c r="F179" s="99"/>
      <c r="G179" s="100"/>
      <c r="H179" s="100"/>
    </row>
    <row r="180" spans="1:9" ht="23.25" thickBot="1" x14ac:dyDescent="0.35">
      <c r="A180" s="93"/>
      <c r="B180" s="131"/>
      <c r="C180" s="132" t="s">
        <v>251</v>
      </c>
      <c r="D180" s="89"/>
      <c r="E180" s="148">
        <f>SUM(E160:E179)</f>
        <v>0</v>
      </c>
      <c r="F180" s="89"/>
      <c r="G180" s="89"/>
      <c r="H180" s="89"/>
    </row>
    <row r="181" spans="1:9" ht="16.5" thickTop="1" x14ac:dyDescent="0.25">
      <c r="A181" s="65"/>
      <c r="C181" s="71"/>
      <c r="D181" s="71"/>
      <c r="E181" s="72"/>
      <c r="F181" s="71"/>
      <c r="G181" s="71"/>
      <c r="H181" s="71"/>
    </row>
    <row r="182" spans="1:9" ht="15.6" customHeight="1" x14ac:dyDescent="0.25">
      <c r="A182" s="133" t="s">
        <v>2</v>
      </c>
      <c r="B182" s="411" t="s">
        <v>252</v>
      </c>
      <c r="C182" s="411"/>
      <c r="D182" s="411"/>
      <c r="E182" s="411"/>
      <c r="F182" s="411"/>
      <c r="G182" s="411"/>
      <c r="H182" s="411"/>
    </row>
    <row r="183" spans="1:9" ht="33.75" customHeight="1" x14ac:dyDescent="0.25">
      <c r="A183" s="133" t="s">
        <v>3</v>
      </c>
      <c r="B183" s="411" t="s">
        <v>253</v>
      </c>
      <c r="C183" s="411"/>
      <c r="D183" s="411"/>
      <c r="E183" s="411"/>
      <c r="F183" s="411"/>
      <c r="G183" s="411"/>
      <c r="H183" s="411"/>
    </row>
    <row r="184" spans="1:9" ht="15.6" customHeight="1" x14ac:dyDescent="0.25">
      <c r="A184" s="133" t="s">
        <v>4</v>
      </c>
      <c r="B184" s="411" t="s">
        <v>254</v>
      </c>
      <c r="C184" s="411"/>
      <c r="D184" s="411"/>
      <c r="E184" s="411"/>
      <c r="F184" s="411"/>
      <c r="G184" s="411"/>
      <c r="H184" s="411"/>
    </row>
    <row r="185" spans="1:9" x14ac:dyDescent="0.25">
      <c r="I185" s="70" t="str">
        <f>HYPERLINK("#'Sec II (3)'!A1","Back to Top")</f>
        <v>Back to Top</v>
      </c>
    </row>
    <row r="186" spans="1:9" x14ac:dyDescent="0.25">
      <c r="I186" s="70"/>
    </row>
    <row r="187" spans="1:9" x14ac:dyDescent="0.25">
      <c r="A187" s="65"/>
      <c r="C187" s="71"/>
      <c r="D187" s="71"/>
      <c r="E187" s="72"/>
      <c r="F187" s="71"/>
      <c r="G187" s="71"/>
      <c r="H187" s="113" t="s">
        <v>238</v>
      </c>
    </row>
    <row r="188" spans="1:9" ht="18.75" x14ac:dyDescent="0.3">
      <c r="A188" s="408" t="s">
        <v>237</v>
      </c>
      <c r="B188" s="408"/>
      <c r="C188" s="408"/>
      <c r="D188" s="408"/>
      <c r="E188" s="408"/>
      <c r="F188" s="408"/>
      <c r="G188" s="408"/>
      <c r="H188" s="408"/>
    </row>
    <row r="189" spans="1:9" ht="18.75" x14ac:dyDescent="0.3">
      <c r="A189" s="391" t="str">
        <f>'Sec I i (3)'!A3:E3</f>
        <v>3rd Interim Financial Report</v>
      </c>
      <c r="B189" s="391"/>
      <c r="C189" s="391"/>
      <c r="D189" s="391"/>
      <c r="E189" s="391"/>
      <c r="F189" s="391"/>
      <c r="G189" s="391"/>
      <c r="H189" s="391"/>
    </row>
    <row r="190" spans="1:9" ht="18.75" x14ac:dyDescent="0.3">
      <c r="A190" s="408"/>
      <c r="B190" s="408"/>
      <c r="C190" s="408"/>
      <c r="D190" s="408"/>
      <c r="E190" s="408"/>
      <c r="F190" s="408"/>
      <c r="G190" s="408"/>
      <c r="H190" s="408"/>
    </row>
    <row r="191" spans="1:9" ht="18.75" x14ac:dyDescent="0.25">
      <c r="A191" s="63" t="s">
        <v>194</v>
      </c>
      <c r="B191" s="75"/>
      <c r="C191" s="76">
        <f>'Sec I i (3)'!C5</f>
        <v>0</v>
      </c>
      <c r="D191" s="88"/>
      <c r="E191" s="114"/>
      <c r="F191" s="88"/>
      <c r="G191" s="88"/>
      <c r="H191" s="88"/>
    </row>
    <row r="192" spans="1:9" ht="18.75" x14ac:dyDescent="0.25">
      <c r="A192" s="75"/>
      <c r="B192" s="75"/>
      <c r="C192" s="115"/>
      <c r="D192" s="88"/>
      <c r="E192" s="114"/>
      <c r="F192" s="88"/>
      <c r="G192" s="88"/>
      <c r="H192" s="88"/>
    </row>
    <row r="193" spans="1:8" x14ac:dyDescent="0.25">
      <c r="A193" s="415" t="s">
        <v>241</v>
      </c>
      <c r="B193" s="415"/>
      <c r="C193" s="416">
        <f>+'Sec I i (3)'!C7</f>
        <v>0</v>
      </c>
      <c r="D193" s="416"/>
      <c r="E193" s="416"/>
      <c r="F193" s="416"/>
      <c r="G193" s="416"/>
      <c r="H193" s="416"/>
    </row>
    <row r="194" spans="1:8" x14ac:dyDescent="0.25">
      <c r="A194" s="415"/>
      <c r="B194" s="415"/>
      <c r="C194" s="416"/>
      <c r="D194" s="416"/>
      <c r="E194" s="416"/>
      <c r="F194" s="416"/>
      <c r="G194" s="416"/>
      <c r="H194" s="416"/>
    </row>
    <row r="195" spans="1:8" x14ac:dyDescent="0.25">
      <c r="A195" s="415"/>
      <c r="B195" s="415"/>
      <c r="C195" s="416"/>
      <c r="D195" s="416"/>
      <c r="E195" s="416"/>
      <c r="F195" s="416"/>
      <c r="G195" s="416"/>
      <c r="H195" s="416"/>
    </row>
    <row r="196" spans="1:8" x14ac:dyDescent="0.25">
      <c r="A196" s="75"/>
      <c r="B196" s="75"/>
      <c r="C196" s="75"/>
      <c r="D196" s="75"/>
      <c r="E196" s="116"/>
      <c r="F196" s="75"/>
      <c r="G196" s="75"/>
      <c r="H196" s="75"/>
    </row>
    <row r="197" spans="1:8" ht="18.75" x14ac:dyDescent="0.25">
      <c r="A197" s="63" t="s">
        <v>242</v>
      </c>
      <c r="B197" s="75"/>
      <c r="C197" s="117" t="str">
        <f>'Sec I i (3)'!C11</f>
        <v/>
      </c>
      <c r="D197" s="74" t="s">
        <v>196</v>
      </c>
      <c r="E197" s="117" t="str">
        <f>'Sec I i (3)'!E11</f>
        <v/>
      </c>
      <c r="F197" s="75"/>
      <c r="G197" s="75"/>
      <c r="H197" s="75"/>
    </row>
    <row r="198" spans="1:8" ht="16.5" thickBot="1" x14ac:dyDescent="0.3">
      <c r="A198" s="118"/>
      <c r="B198" s="118"/>
      <c r="C198" s="118"/>
      <c r="D198" s="118"/>
      <c r="E198" s="119"/>
      <c r="F198" s="118"/>
      <c r="G198" s="118"/>
      <c r="H198" s="118"/>
    </row>
    <row r="199" spans="1:8" ht="18.75" x14ac:dyDescent="0.25">
      <c r="A199" s="200" t="s">
        <v>255</v>
      </c>
      <c r="B199" s="71"/>
      <c r="C199" s="403" t="s">
        <v>264</v>
      </c>
      <c r="D199" s="405"/>
      <c r="E199" s="405"/>
      <c r="F199" s="405"/>
      <c r="G199" s="405"/>
      <c r="H199" s="405"/>
    </row>
    <row r="200" spans="1:8" x14ac:dyDescent="0.25">
      <c r="A200" s="65"/>
      <c r="C200" s="111"/>
      <c r="D200" s="71"/>
      <c r="E200" s="122"/>
      <c r="F200" s="111"/>
      <c r="G200" s="111"/>
      <c r="H200" s="111"/>
    </row>
    <row r="201" spans="1:8" ht="93" customHeight="1" x14ac:dyDescent="0.25">
      <c r="A201" s="387" t="s">
        <v>257</v>
      </c>
      <c r="B201" s="387"/>
      <c r="C201" s="123" t="s">
        <v>258</v>
      </c>
      <c r="D201" s="71"/>
      <c r="E201" s="124" t="s">
        <v>259</v>
      </c>
      <c r="F201" s="123" t="s">
        <v>245</v>
      </c>
      <c r="G201" s="203" t="s">
        <v>260</v>
      </c>
      <c r="H201" s="125" t="s">
        <v>261</v>
      </c>
    </row>
    <row r="202" spans="1:8" ht="18.75" x14ac:dyDescent="0.3">
      <c r="A202" s="414"/>
      <c r="B202" s="414"/>
      <c r="C202" s="135"/>
      <c r="D202" s="136"/>
      <c r="E202" s="137" t="s">
        <v>79</v>
      </c>
      <c r="F202" s="138"/>
      <c r="G202" s="139"/>
      <c r="H202" s="139"/>
    </row>
    <row r="203" spans="1:8" ht="18.75" x14ac:dyDescent="0.25">
      <c r="A203" s="413"/>
      <c r="B203" s="413"/>
      <c r="C203" s="129"/>
      <c r="D203" s="130"/>
      <c r="E203" s="98">
        <v>0</v>
      </c>
      <c r="F203" s="99"/>
      <c r="G203" s="100"/>
      <c r="H203" s="100"/>
    </row>
    <row r="204" spans="1:8" ht="18.75" x14ac:dyDescent="0.25">
      <c r="A204" s="413"/>
      <c r="B204" s="413"/>
      <c r="C204" s="129"/>
      <c r="D204" s="130"/>
      <c r="E204" s="98">
        <v>0</v>
      </c>
      <c r="F204" s="99"/>
      <c r="G204" s="100"/>
      <c r="H204" s="100"/>
    </row>
    <row r="205" spans="1:8" ht="18.75" x14ac:dyDescent="0.25">
      <c r="A205" s="413"/>
      <c r="B205" s="413"/>
      <c r="C205" s="129"/>
      <c r="D205" s="130"/>
      <c r="E205" s="98">
        <v>0</v>
      </c>
      <c r="F205" s="99"/>
      <c r="G205" s="100"/>
      <c r="H205" s="100"/>
    </row>
    <row r="206" spans="1:8" ht="18.75" x14ac:dyDescent="0.25">
      <c r="A206" s="413"/>
      <c r="B206" s="413"/>
      <c r="C206" s="129"/>
      <c r="D206" s="130"/>
      <c r="E206" s="98">
        <v>0</v>
      </c>
      <c r="F206" s="99"/>
      <c r="G206" s="100"/>
      <c r="H206" s="100"/>
    </row>
    <row r="207" spans="1:8" ht="18.75" x14ac:dyDescent="0.25">
      <c r="A207" s="413"/>
      <c r="B207" s="413"/>
      <c r="C207" s="129"/>
      <c r="D207" s="130"/>
      <c r="E207" s="98">
        <v>0</v>
      </c>
      <c r="F207" s="99"/>
      <c r="G207" s="100"/>
      <c r="H207" s="100"/>
    </row>
    <row r="208" spans="1:8" ht="18.75" x14ac:dyDescent="0.25">
      <c r="A208" s="413"/>
      <c r="B208" s="413"/>
      <c r="C208" s="129"/>
      <c r="D208" s="130"/>
      <c r="E208" s="98">
        <v>0</v>
      </c>
      <c r="F208" s="99"/>
      <c r="G208" s="100"/>
      <c r="H208" s="100"/>
    </row>
    <row r="209" spans="1:8" ht="18.75" x14ac:dyDescent="0.25">
      <c r="A209" s="413"/>
      <c r="B209" s="413"/>
      <c r="C209" s="129"/>
      <c r="D209" s="130"/>
      <c r="E209" s="98">
        <v>0</v>
      </c>
      <c r="F209" s="99"/>
      <c r="G209" s="100"/>
      <c r="H209" s="100"/>
    </row>
    <row r="210" spans="1:8" ht="18.75" x14ac:dyDescent="0.25">
      <c r="A210" s="413"/>
      <c r="B210" s="413"/>
      <c r="C210" s="129"/>
      <c r="D210" s="130"/>
      <c r="E210" s="98">
        <v>0</v>
      </c>
      <c r="F210" s="99"/>
      <c r="G210" s="100"/>
      <c r="H210" s="100"/>
    </row>
    <row r="211" spans="1:8" ht="18.75" x14ac:dyDescent="0.25">
      <c r="A211" s="413"/>
      <c r="B211" s="413"/>
      <c r="C211" s="129"/>
      <c r="D211" s="130"/>
      <c r="E211" s="98">
        <v>0</v>
      </c>
      <c r="F211" s="99"/>
      <c r="G211" s="100"/>
      <c r="H211" s="100"/>
    </row>
    <row r="212" spans="1:8" ht="18.75" x14ac:dyDescent="0.25">
      <c r="A212" s="413"/>
      <c r="B212" s="413"/>
      <c r="C212" s="129"/>
      <c r="D212" s="130"/>
      <c r="E212" s="98">
        <v>0</v>
      </c>
      <c r="F212" s="99"/>
      <c r="G212" s="100"/>
      <c r="H212" s="100"/>
    </row>
    <row r="213" spans="1:8" ht="18.75" x14ac:dyDescent="0.25">
      <c r="A213" s="413"/>
      <c r="B213" s="413"/>
      <c r="C213" s="129"/>
      <c r="D213" s="130"/>
      <c r="E213" s="98">
        <v>0</v>
      </c>
      <c r="F213" s="99"/>
      <c r="G213" s="100"/>
      <c r="H213" s="100"/>
    </row>
    <row r="214" spans="1:8" ht="18.75" x14ac:dyDescent="0.25">
      <c r="A214" s="413"/>
      <c r="B214" s="413"/>
      <c r="C214" s="129"/>
      <c r="D214" s="130"/>
      <c r="E214" s="98">
        <v>0</v>
      </c>
      <c r="F214" s="99"/>
      <c r="G214" s="100"/>
      <c r="H214" s="100"/>
    </row>
    <row r="215" spans="1:8" ht="18.75" x14ac:dyDescent="0.25">
      <c r="A215" s="413"/>
      <c r="B215" s="413"/>
      <c r="C215" s="129"/>
      <c r="D215" s="130"/>
      <c r="E215" s="98">
        <v>0</v>
      </c>
      <c r="F215" s="99"/>
      <c r="G215" s="100"/>
      <c r="H215" s="100"/>
    </row>
    <row r="216" spans="1:8" ht="18.75" x14ac:dyDescent="0.25">
      <c r="A216" s="413"/>
      <c r="B216" s="413"/>
      <c r="C216" s="129"/>
      <c r="D216" s="130"/>
      <c r="E216" s="98">
        <v>0</v>
      </c>
      <c r="F216" s="99"/>
      <c r="G216" s="100"/>
      <c r="H216" s="100"/>
    </row>
    <row r="217" spans="1:8" ht="18.75" x14ac:dyDescent="0.25">
      <c r="A217" s="413"/>
      <c r="B217" s="413"/>
      <c r="C217" s="129"/>
      <c r="D217" s="130"/>
      <c r="E217" s="98">
        <v>0</v>
      </c>
      <c r="F217" s="99"/>
      <c r="G217" s="100"/>
      <c r="H217" s="100"/>
    </row>
    <row r="218" spans="1:8" ht="18.75" x14ac:dyDescent="0.25">
      <c r="A218" s="413"/>
      <c r="B218" s="413"/>
      <c r="C218" s="129"/>
      <c r="D218" s="130"/>
      <c r="E218" s="98">
        <v>0</v>
      </c>
      <c r="F218" s="99"/>
      <c r="G218" s="100"/>
      <c r="H218" s="100"/>
    </row>
    <row r="219" spans="1:8" ht="18.75" x14ac:dyDescent="0.25">
      <c r="A219" s="413"/>
      <c r="B219" s="413"/>
      <c r="C219" s="129"/>
      <c r="D219" s="130"/>
      <c r="E219" s="98">
        <v>0</v>
      </c>
      <c r="F219" s="99"/>
      <c r="G219" s="100"/>
      <c r="H219" s="100"/>
    </row>
    <row r="220" spans="1:8" ht="18.75" x14ac:dyDescent="0.25">
      <c r="A220" s="413"/>
      <c r="B220" s="413"/>
      <c r="C220" s="129"/>
      <c r="D220" s="130"/>
      <c r="E220" s="98">
        <v>0</v>
      </c>
      <c r="F220" s="99"/>
      <c r="G220" s="100"/>
      <c r="H220" s="100"/>
    </row>
    <row r="221" spans="1:8" ht="18.75" x14ac:dyDescent="0.25">
      <c r="A221" s="413"/>
      <c r="B221" s="413"/>
      <c r="C221" s="129"/>
      <c r="D221" s="130"/>
      <c r="E221" s="98">
        <v>0</v>
      </c>
      <c r="F221" s="99"/>
      <c r="G221" s="100"/>
      <c r="H221" s="100"/>
    </row>
    <row r="222" spans="1:8" ht="18.75" x14ac:dyDescent="0.25">
      <c r="A222" s="413"/>
      <c r="B222" s="413"/>
      <c r="C222" s="129"/>
      <c r="D222" s="130"/>
      <c r="E222" s="98">
        <v>0</v>
      </c>
      <c r="F222" s="99"/>
      <c r="G222" s="100"/>
      <c r="H222" s="100"/>
    </row>
    <row r="223" spans="1:8" ht="23.25" thickBot="1" x14ac:dyDescent="0.35">
      <c r="A223" s="93"/>
      <c r="B223" s="131"/>
      <c r="C223" s="132" t="s">
        <v>251</v>
      </c>
      <c r="D223" s="89"/>
      <c r="E223" s="148">
        <f>SUM(E203:E222)</f>
        <v>0</v>
      </c>
      <c r="F223" s="89"/>
      <c r="G223" s="89"/>
      <c r="H223" s="89"/>
    </row>
    <row r="224" spans="1:8" ht="16.5" thickTop="1" x14ac:dyDescent="0.25">
      <c r="A224" s="65"/>
      <c r="C224" s="71"/>
      <c r="D224" s="71"/>
      <c r="E224" s="72"/>
      <c r="F224" s="71"/>
      <c r="G224" s="71"/>
      <c r="H224" s="71"/>
    </row>
    <row r="225" spans="1:9" ht="15.6" customHeight="1" x14ac:dyDescent="0.25">
      <c r="A225" s="133" t="s">
        <v>2</v>
      </c>
      <c r="B225" s="411" t="s">
        <v>252</v>
      </c>
      <c r="C225" s="411"/>
      <c r="D225" s="411"/>
      <c r="E225" s="411"/>
      <c r="F225" s="411"/>
      <c r="G225" s="411"/>
      <c r="H225" s="411"/>
    </row>
    <row r="226" spans="1:9" ht="33.75" customHeight="1" x14ac:dyDescent="0.25">
      <c r="A226" s="133" t="s">
        <v>3</v>
      </c>
      <c r="B226" s="411" t="s">
        <v>253</v>
      </c>
      <c r="C226" s="411"/>
      <c r="D226" s="411"/>
      <c r="E226" s="411"/>
      <c r="F226" s="411"/>
      <c r="G226" s="411"/>
      <c r="H226" s="411"/>
    </row>
    <row r="227" spans="1:9" ht="15.6" customHeight="1" x14ac:dyDescent="0.25">
      <c r="A227" s="133" t="s">
        <v>4</v>
      </c>
      <c r="B227" s="411" t="s">
        <v>254</v>
      </c>
      <c r="C227" s="411"/>
      <c r="D227" s="411"/>
      <c r="E227" s="411"/>
      <c r="F227" s="411"/>
      <c r="G227" s="411"/>
      <c r="H227" s="411"/>
    </row>
    <row r="228" spans="1:9" x14ac:dyDescent="0.25">
      <c r="I228" s="70" t="str">
        <f>HYPERLINK("#'Sec II (3)'!A1","Back to Top")</f>
        <v>Back to Top</v>
      </c>
    </row>
    <row r="229" spans="1:9" x14ac:dyDescent="0.25">
      <c r="I229" s="70"/>
    </row>
    <row r="230" spans="1:9" x14ac:dyDescent="0.25">
      <c r="A230" s="65"/>
      <c r="C230" s="71"/>
      <c r="D230" s="71"/>
      <c r="E230" s="72"/>
      <c r="F230" s="71"/>
      <c r="G230" s="71"/>
      <c r="H230" s="113" t="s">
        <v>238</v>
      </c>
    </row>
    <row r="231" spans="1:9" ht="18.75" x14ac:dyDescent="0.3">
      <c r="A231" s="408" t="s">
        <v>237</v>
      </c>
      <c r="B231" s="408"/>
      <c r="C231" s="408"/>
      <c r="D231" s="408"/>
      <c r="E231" s="408"/>
      <c r="F231" s="408"/>
      <c r="G231" s="408"/>
      <c r="H231" s="408"/>
    </row>
    <row r="232" spans="1:9" ht="18.75" x14ac:dyDescent="0.3">
      <c r="A232" s="391" t="str">
        <f>'Sec I i (3)'!A3:E3</f>
        <v>3rd Interim Financial Report</v>
      </c>
      <c r="B232" s="391"/>
      <c r="C232" s="391"/>
      <c r="D232" s="391"/>
      <c r="E232" s="391"/>
      <c r="F232" s="391"/>
      <c r="G232" s="391"/>
      <c r="H232" s="391"/>
    </row>
    <row r="233" spans="1:9" ht="15.6" customHeight="1" x14ac:dyDescent="0.3">
      <c r="A233" s="408"/>
      <c r="B233" s="408"/>
      <c r="C233" s="408"/>
      <c r="D233" s="408"/>
      <c r="E233" s="408"/>
      <c r="F233" s="408"/>
      <c r="G233" s="408"/>
      <c r="H233" s="408"/>
    </row>
    <row r="234" spans="1:9" ht="15.6" customHeight="1" x14ac:dyDescent="0.25">
      <c r="A234" s="63" t="s">
        <v>194</v>
      </c>
      <c r="B234" s="75"/>
      <c r="C234" s="76">
        <f>'Sec I i (3)'!C5</f>
        <v>0</v>
      </c>
      <c r="D234" s="88"/>
      <c r="E234" s="114"/>
      <c r="F234" s="88"/>
      <c r="G234" s="88"/>
      <c r="H234" s="88"/>
    </row>
    <row r="235" spans="1:9" ht="15.6" customHeight="1" x14ac:dyDescent="0.25">
      <c r="A235" s="75"/>
      <c r="B235" s="75"/>
      <c r="C235" s="115"/>
      <c r="D235" s="88"/>
      <c r="E235" s="114"/>
      <c r="F235" s="88"/>
      <c r="G235" s="88"/>
      <c r="H235" s="88"/>
    </row>
    <row r="236" spans="1:9" x14ac:dyDescent="0.25">
      <c r="A236" s="415" t="s">
        <v>241</v>
      </c>
      <c r="B236" s="415"/>
      <c r="C236" s="416">
        <f>+'Sec I i (3)'!C7</f>
        <v>0</v>
      </c>
      <c r="D236" s="416"/>
      <c r="E236" s="416"/>
      <c r="F236" s="416"/>
      <c r="G236" s="416"/>
      <c r="H236" s="416"/>
    </row>
    <row r="237" spans="1:9" x14ac:dyDescent="0.25">
      <c r="A237" s="415"/>
      <c r="B237" s="415"/>
      <c r="C237" s="416"/>
      <c r="D237" s="416"/>
      <c r="E237" s="416"/>
      <c r="F237" s="416"/>
      <c r="G237" s="416"/>
      <c r="H237" s="416"/>
    </row>
    <row r="238" spans="1:9" x14ac:dyDescent="0.25">
      <c r="A238" s="415"/>
      <c r="B238" s="415"/>
      <c r="C238" s="416"/>
      <c r="D238" s="416"/>
      <c r="E238" s="416"/>
      <c r="F238" s="416"/>
      <c r="G238" s="416"/>
      <c r="H238" s="416"/>
    </row>
    <row r="239" spans="1:9" x14ac:dyDescent="0.25">
      <c r="A239" s="75"/>
      <c r="B239" s="75"/>
      <c r="C239" s="75"/>
      <c r="D239" s="75"/>
      <c r="E239" s="116"/>
      <c r="F239" s="75"/>
      <c r="G239" s="75"/>
      <c r="H239" s="75"/>
    </row>
    <row r="240" spans="1:9" ht="18.75" x14ac:dyDescent="0.25">
      <c r="A240" s="63" t="s">
        <v>242</v>
      </c>
      <c r="B240" s="75"/>
      <c r="C240" s="117" t="str">
        <f>'Sec I i (3)'!C11</f>
        <v/>
      </c>
      <c r="D240" s="74" t="s">
        <v>196</v>
      </c>
      <c r="E240" s="117" t="str">
        <f>'Sec I i (3)'!E11</f>
        <v/>
      </c>
      <c r="F240" s="75"/>
      <c r="G240" s="75"/>
      <c r="H240" s="75"/>
    </row>
    <row r="241" spans="1:8" ht="16.5" thickBot="1" x14ac:dyDescent="0.3">
      <c r="A241" s="118"/>
      <c r="B241" s="118"/>
      <c r="C241" s="118"/>
      <c r="D241" s="118"/>
      <c r="E241" s="119"/>
      <c r="F241" s="118"/>
      <c r="G241" s="118"/>
      <c r="H241" s="118"/>
    </row>
    <row r="242" spans="1:8" ht="18.75" x14ac:dyDescent="0.25">
      <c r="A242" s="200" t="s">
        <v>255</v>
      </c>
      <c r="B242" s="71"/>
      <c r="C242" s="201" t="s">
        <v>265</v>
      </c>
      <c r="D242" s="23"/>
      <c r="E242" s="121"/>
      <c r="F242" s="23"/>
      <c r="G242" s="23"/>
      <c r="H242" s="23"/>
    </row>
    <row r="243" spans="1:8" x14ac:dyDescent="0.25">
      <c r="A243" s="65"/>
      <c r="C243" s="111"/>
      <c r="D243" s="71"/>
      <c r="E243" s="122"/>
      <c r="F243" s="111"/>
      <c r="G243" s="111"/>
      <c r="H243" s="111"/>
    </row>
    <row r="244" spans="1:8" ht="85.15" customHeight="1" x14ac:dyDescent="0.25">
      <c r="A244" s="387" t="s">
        <v>257</v>
      </c>
      <c r="B244" s="387"/>
      <c r="C244" s="123" t="s">
        <v>258</v>
      </c>
      <c r="D244" s="71"/>
      <c r="E244" s="124" t="s">
        <v>259</v>
      </c>
      <c r="F244" s="123" t="s">
        <v>245</v>
      </c>
      <c r="G244" s="203" t="s">
        <v>260</v>
      </c>
      <c r="H244" s="125" t="s">
        <v>261</v>
      </c>
    </row>
    <row r="245" spans="1:8" ht="18.75" x14ac:dyDescent="0.3">
      <c r="A245" s="412"/>
      <c r="B245" s="412"/>
      <c r="C245" s="126"/>
      <c r="D245" s="89"/>
      <c r="E245" s="90" t="s">
        <v>79</v>
      </c>
      <c r="F245" s="127"/>
      <c r="G245" s="128"/>
      <c r="H245" s="128"/>
    </row>
    <row r="246" spans="1:8" ht="18.75" x14ac:dyDescent="0.25">
      <c r="A246" s="413"/>
      <c r="B246" s="413"/>
      <c r="C246" s="129"/>
      <c r="D246" s="130"/>
      <c r="E246" s="98">
        <v>0</v>
      </c>
      <c r="F246" s="99"/>
      <c r="G246" s="100"/>
      <c r="H246" s="100"/>
    </row>
    <row r="247" spans="1:8" ht="18.75" x14ac:dyDescent="0.25">
      <c r="A247" s="413"/>
      <c r="B247" s="413"/>
      <c r="C247" s="129"/>
      <c r="D247" s="130"/>
      <c r="E247" s="98">
        <v>0</v>
      </c>
      <c r="F247" s="99"/>
      <c r="G247" s="100"/>
      <c r="H247" s="100"/>
    </row>
    <row r="248" spans="1:8" ht="18.75" x14ac:dyDescent="0.25">
      <c r="A248" s="413"/>
      <c r="B248" s="413"/>
      <c r="C248" s="129"/>
      <c r="D248" s="130"/>
      <c r="E248" s="98">
        <v>0</v>
      </c>
      <c r="F248" s="99"/>
      <c r="G248" s="100"/>
      <c r="H248" s="100"/>
    </row>
    <row r="249" spans="1:8" ht="18.75" x14ac:dyDescent="0.25">
      <c r="A249" s="413"/>
      <c r="B249" s="413"/>
      <c r="C249" s="129"/>
      <c r="D249" s="130"/>
      <c r="E249" s="98">
        <v>0</v>
      </c>
      <c r="F249" s="99"/>
      <c r="G249" s="100"/>
      <c r="H249" s="100"/>
    </row>
    <row r="250" spans="1:8" ht="18.75" x14ac:dyDescent="0.25">
      <c r="A250" s="413"/>
      <c r="B250" s="413"/>
      <c r="C250" s="129"/>
      <c r="D250" s="130"/>
      <c r="E250" s="98">
        <v>0</v>
      </c>
      <c r="F250" s="99"/>
      <c r="G250" s="100"/>
      <c r="H250" s="100"/>
    </row>
    <row r="251" spans="1:8" ht="18.75" x14ac:dyDescent="0.25">
      <c r="A251" s="413"/>
      <c r="B251" s="413"/>
      <c r="C251" s="129"/>
      <c r="D251" s="130"/>
      <c r="E251" s="98">
        <v>0</v>
      </c>
      <c r="F251" s="99"/>
      <c r="G251" s="100"/>
      <c r="H251" s="100"/>
    </row>
    <row r="252" spans="1:8" ht="18.75" x14ac:dyDescent="0.25">
      <c r="A252" s="413"/>
      <c r="B252" s="413"/>
      <c r="C252" s="129"/>
      <c r="D252" s="130"/>
      <c r="E252" s="98">
        <v>0</v>
      </c>
      <c r="F252" s="99"/>
      <c r="G252" s="100"/>
      <c r="H252" s="100"/>
    </row>
    <row r="253" spans="1:8" ht="18.75" x14ac:dyDescent="0.25">
      <c r="A253" s="413"/>
      <c r="B253" s="413"/>
      <c r="C253" s="129"/>
      <c r="D253" s="130"/>
      <c r="E253" s="98">
        <v>0</v>
      </c>
      <c r="F253" s="99"/>
      <c r="G253" s="100"/>
      <c r="H253" s="100"/>
    </row>
    <row r="254" spans="1:8" ht="18.75" x14ac:dyDescent="0.25">
      <c r="A254" s="413"/>
      <c r="B254" s="413"/>
      <c r="C254" s="129"/>
      <c r="D254" s="130"/>
      <c r="E254" s="98">
        <v>0</v>
      </c>
      <c r="F254" s="99"/>
      <c r="G254" s="100"/>
      <c r="H254" s="100"/>
    </row>
    <row r="255" spans="1:8" ht="18.75" x14ac:dyDescent="0.25">
      <c r="A255" s="413"/>
      <c r="B255" s="413"/>
      <c r="C255" s="129"/>
      <c r="D255" s="130"/>
      <c r="E255" s="98">
        <v>0</v>
      </c>
      <c r="F255" s="99"/>
      <c r="G255" s="100"/>
      <c r="H255" s="100"/>
    </row>
    <row r="256" spans="1:8" ht="18.75" x14ac:dyDescent="0.25">
      <c r="A256" s="413"/>
      <c r="B256" s="413"/>
      <c r="C256" s="129"/>
      <c r="D256" s="130"/>
      <c r="E256" s="98">
        <v>0</v>
      </c>
      <c r="F256" s="99"/>
      <c r="G256" s="100"/>
      <c r="H256" s="100"/>
    </row>
    <row r="257" spans="1:9" ht="18.75" x14ac:dyDescent="0.25">
      <c r="A257" s="413"/>
      <c r="B257" s="413"/>
      <c r="C257" s="129"/>
      <c r="D257" s="130"/>
      <c r="E257" s="98">
        <v>0</v>
      </c>
      <c r="F257" s="99"/>
      <c r="G257" s="100"/>
      <c r="H257" s="100"/>
    </row>
    <row r="258" spans="1:9" ht="18.75" x14ac:dyDescent="0.25">
      <c r="A258" s="413"/>
      <c r="B258" s="413"/>
      <c r="C258" s="129"/>
      <c r="D258" s="130"/>
      <c r="E258" s="98">
        <v>0</v>
      </c>
      <c r="F258" s="99"/>
      <c r="G258" s="100"/>
      <c r="H258" s="100"/>
    </row>
    <row r="259" spans="1:9" ht="18.75" x14ac:dyDescent="0.25">
      <c r="A259" s="413"/>
      <c r="B259" s="413"/>
      <c r="C259" s="129"/>
      <c r="D259" s="130"/>
      <c r="E259" s="98">
        <v>0</v>
      </c>
      <c r="F259" s="99"/>
      <c r="G259" s="100"/>
      <c r="H259" s="100"/>
    </row>
    <row r="260" spans="1:9" ht="18.75" x14ac:dyDescent="0.25">
      <c r="A260" s="413"/>
      <c r="B260" s="413"/>
      <c r="C260" s="129"/>
      <c r="D260" s="130"/>
      <c r="E260" s="98">
        <v>0</v>
      </c>
      <c r="F260" s="99"/>
      <c r="G260" s="100"/>
      <c r="H260" s="100"/>
    </row>
    <row r="261" spans="1:9" ht="18.75" x14ac:dyDescent="0.25">
      <c r="A261" s="413"/>
      <c r="B261" s="413"/>
      <c r="C261" s="129"/>
      <c r="D261" s="130"/>
      <c r="E261" s="98">
        <v>0</v>
      </c>
      <c r="F261" s="99"/>
      <c r="G261" s="100"/>
      <c r="H261" s="100"/>
    </row>
    <row r="262" spans="1:9" ht="18.75" x14ac:dyDescent="0.25">
      <c r="A262" s="413"/>
      <c r="B262" s="413"/>
      <c r="C262" s="129"/>
      <c r="D262" s="130"/>
      <c r="E262" s="98">
        <v>0</v>
      </c>
      <c r="F262" s="99"/>
      <c r="G262" s="100"/>
      <c r="H262" s="100"/>
    </row>
    <row r="263" spans="1:9" ht="18.75" x14ac:dyDescent="0.25">
      <c r="A263" s="413"/>
      <c r="B263" s="413"/>
      <c r="C263" s="129"/>
      <c r="D263" s="130"/>
      <c r="E263" s="98">
        <v>0</v>
      </c>
      <c r="F263" s="99"/>
      <c r="G263" s="100"/>
      <c r="H263" s="100"/>
    </row>
    <row r="264" spans="1:9" ht="18.75" x14ac:dyDescent="0.25">
      <c r="A264" s="413"/>
      <c r="B264" s="413"/>
      <c r="C264" s="129"/>
      <c r="D264" s="130"/>
      <c r="E264" s="98">
        <v>0</v>
      </c>
      <c r="F264" s="99"/>
      <c r="G264" s="100"/>
      <c r="H264" s="100"/>
    </row>
    <row r="265" spans="1:9" ht="18.75" x14ac:dyDescent="0.25">
      <c r="A265" s="413"/>
      <c r="B265" s="413"/>
      <c r="C265" s="129"/>
      <c r="D265" s="130"/>
      <c r="E265" s="98">
        <v>0</v>
      </c>
      <c r="F265" s="99"/>
      <c r="G265" s="100"/>
      <c r="H265" s="100"/>
    </row>
    <row r="266" spans="1:9" ht="23.25" thickBot="1" x14ac:dyDescent="0.35">
      <c r="A266" s="93"/>
      <c r="B266" s="131"/>
      <c r="C266" s="132" t="s">
        <v>251</v>
      </c>
      <c r="D266" s="89"/>
      <c r="E266" s="148">
        <f>SUM(E246:E265)</f>
        <v>0</v>
      </c>
      <c r="F266" s="89"/>
      <c r="G266" s="89"/>
      <c r="H266" s="89"/>
    </row>
    <row r="267" spans="1:9" ht="16.5" thickTop="1" x14ac:dyDescent="0.25">
      <c r="A267" s="65"/>
      <c r="C267" s="71"/>
      <c r="D267" s="71"/>
      <c r="E267" s="72"/>
      <c r="F267" s="71"/>
      <c r="G267" s="71"/>
      <c r="H267" s="71"/>
    </row>
    <row r="268" spans="1:9" ht="15.6" customHeight="1" x14ac:dyDescent="0.25">
      <c r="A268" s="133" t="s">
        <v>2</v>
      </c>
      <c r="B268" s="411" t="s">
        <v>252</v>
      </c>
      <c r="C268" s="411"/>
      <c r="D268" s="411"/>
      <c r="E268" s="411"/>
      <c r="F268" s="411"/>
      <c r="G268" s="411"/>
      <c r="H268" s="411"/>
    </row>
    <row r="269" spans="1:9" ht="33.75" customHeight="1" x14ac:dyDescent="0.25">
      <c r="A269" s="133" t="s">
        <v>3</v>
      </c>
      <c r="B269" s="411" t="s">
        <v>253</v>
      </c>
      <c r="C269" s="411"/>
      <c r="D269" s="411"/>
      <c r="E269" s="411"/>
      <c r="F269" s="411"/>
      <c r="G269" s="411"/>
      <c r="H269" s="411"/>
    </row>
    <row r="270" spans="1:9" ht="15.6" customHeight="1" x14ac:dyDescent="0.25">
      <c r="A270" s="133" t="s">
        <v>4</v>
      </c>
      <c r="B270" s="411" t="s">
        <v>254</v>
      </c>
      <c r="C270" s="411"/>
      <c r="D270" s="411"/>
      <c r="E270" s="411"/>
      <c r="F270" s="411"/>
      <c r="G270" s="411"/>
      <c r="H270" s="411"/>
    </row>
    <row r="271" spans="1:9" x14ac:dyDescent="0.25">
      <c r="I271" s="70" t="str">
        <f>HYPERLINK("#'Sec II (3)'!A1","Back to Top")</f>
        <v>Back to Top</v>
      </c>
    </row>
    <row r="272" spans="1:9" x14ac:dyDescent="0.25">
      <c r="I272" s="70"/>
    </row>
    <row r="273" spans="1:8" x14ac:dyDescent="0.25">
      <c r="A273" s="65"/>
      <c r="C273" s="71"/>
      <c r="D273" s="71"/>
      <c r="E273" s="72"/>
      <c r="F273" s="140"/>
      <c r="G273" s="141"/>
      <c r="H273" s="113" t="s">
        <v>238</v>
      </c>
    </row>
    <row r="274" spans="1:8" ht="18.75" x14ac:dyDescent="0.3">
      <c r="A274" s="408" t="s">
        <v>237</v>
      </c>
      <c r="B274" s="408"/>
      <c r="C274" s="408"/>
      <c r="D274" s="408"/>
      <c r="E274" s="408"/>
      <c r="F274" s="408"/>
      <c r="G274" s="408"/>
      <c r="H274" s="408"/>
    </row>
    <row r="275" spans="1:8" ht="18.75" x14ac:dyDescent="0.3">
      <c r="A275" s="391" t="str">
        <f>'Sec I i (3)'!A3:E3</f>
        <v>3rd Interim Financial Report</v>
      </c>
      <c r="B275" s="391"/>
      <c r="C275" s="391"/>
      <c r="D275" s="391"/>
      <c r="E275" s="391"/>
      <c r="F275" s="391"/>
      <c r="G275" s="391"/>
      <c r="H275" s="391"/>
    </row>
    <row r="276" spans="1:8" ht="18.75" x14ac:dyDescent="0.3">
      <c r="A276" s="408"/>
      <c r="B276" s="408"/>
      <c r="C276" s="408"/>
      <c r="D276" s="408"/>
      <c r="E276" s="408"/>
      <c r="F276" s="408"/>
      <c r="G276" s="408"/>
      <c r="H276" s="408"/>
    </row>
    <row r="277" spans="1:8" ht="18.75" x14ac:dyDescent="0.25">
      <c r="A277" s="63" t="s">
        <v>194</v>
      </c>
      <c r="B277" s="75"/>
      <c r="C277" s="76">
        <f>'Sec I i (3)'!C5</f>
        <v>0</v>
      </c>
      <c r="D277" s="88"/>
      <c r="E277" s="114"/>
      <c r="F277" s="88"/>
      <c r="G277" s="88"/>
      <c r="H277" s="88"/>
    </row>
    <row r="278" spans="1:8" ht="18.75" x14ac:dyDescent="0.25">
      <c r="A278" s="75"/>
      <c r="B278" s="75"/>
      <c r="C278" s="115"/>
      <c r="D278" s="88"/>
      <c r="E278" s="114"/>
      <c r="F278" s="88"/>
      <c r="G278" s="88"/>
      <c r="H278" s="88"/>
    </row>
    <row r="279" spans="1:8" x14ac:dyDescent="0.25">
      <c r="A279" s="415" t="s">
        <v>241</v>
      </c>
      <c r="B279" s="415"/>
      <c r="C279" s="416">
        <f>+'Sec I i (3)'!C7</f>
        <v>0</v>
      </c>
      <c r="D279" s="416"/>
      <c r="E279" s="416"/>
      <c r="F279" s="416"/>
      <c r="G279" s="416"/>
      <c r="H279" s="416"/>
    </row>
    <row r="280" spans="1:8" x14ac:dyDescent="0.25">
      <c r="A280" s="415"/>
      <c r="B280" s="415"/>
      <c r="C280" s="416"/>
      <c r="D280" s="416"/>
      <c r="E280" s="416"/>
      <c r="F280" s="416"/>
      <c r="G280" s="416"/>
      <c r="H280" s="416"/>
    </row>
    <row r="281" spans="1:8" x14ac:dyDescent="0.25">
      <c r="A281" s="415"/>
      <c r="B281" s="415"/>
      <c r="C281" s="416"/>
      <c r="D281" s="416"/>
      <c r="E281" s="416"/>
      <c r="F281" s="416"/>
      <c r="G281" s="416"/>
      <c r="H281" s="416"/>
    </row>
    <row r="282" spans="1:8" x14ac:dyDescent="0.25">
      <c r="A282" s="75"/>
      <c r="B282" s="75"/>
      <c r="C282" s="75"/>
      <c r="D282" s="75"/>
      <c r="E282" s="116"/>
      <c r="F282" s="75"/>
      <c r="G282" s="75"/>
      <c r="H282" s="75"/>
    </row>
    <row r="283" spans="1:8" ht="18.75" x14ac:dyDescent="0.25">
      <c r="A283" s="63" t="s">
        <v>242</v>
      </c>
      <c r="B283" s="75"/>
      <c r="C283" s="117" t="str">
        <f>'Sec I i (3)'!C11</f>
        <v/>
      </c>
      <c r="D283" s="74" t="s">
        <v>196</v>
      </c>
      <c r="E283" s="117" t="str">
        <f>'Sec I i (3)'!E11</f>
        <v/>
      </c>
      <c r="F283" s="75"/>
      <c r="G283" s="75"/>
      <c r="H283" s="75"/>
    </row>
    <row r="284" spans="1:8" ht="16.5" thickBot="1" x14ac:dyDescent="0.3">
      <c r="A284" s="118"/>
      <c r="B284" s="118"/>
      <c r="C284" s="118"/>
      <c r="D284" s="118"/>
      <c r="E284" s="119"/>
      <c r="F284" s="142"/>
      <c r="G284" s="143"/>
      <c r="H284" s="143"/>
    </row>
    <row r="285" spans="1:8" ht="19.5" x14ac:dyDescent="0.3">
      <c r="A285" s="120" t="s">
        <v>255</v>
      </c>
      <c r="B285" s="62"/>
      <c r="C285" s="406" t="s">
        <v>266</v>
      </c>
      <c r="D285" s="407"/>
      <c r="E285" s="407"/>
      <c r="F285" s="407"/>
      <c r="G285" s="407"/>
      <c r="H285" s="407"/>
    </row>
    <row r="286" spans="1:8" x14ac:dyDescent="0.25">
      <c r="A286" s="65"/>
      <c r="C286" s="111"/>
      <c r="D286" s="71"/>
      <c r="E286" s="122"/>
      <c r="F286" s="144"/>
      <c r="G286" s="108"/>
      <c r="H286" s="108"/>
    </row>
    <row r="287" spans="1:8" ht="82.15" customHeight="1" x14ac:dyDescent="0.25">
      <c r="A287" s="387" t="s">
        <v>257</v>
      </c>
      <c r="B287" s="387"/>
      <c r="C287" s="123" t="s">
        <v>258</v>
      </c>
      <c r="D287" s="71"/>
      <c r="E287" s="124" t="s">
        <v>259</v>
      </c>
      <c r="F287" s="123" t="s">
        <v>245</v>
      </c>
      <c r="G287" s="203" t="s">
        <v>260</v>
      </c>
      <c r="H287" s="125" t="s">
        <v>261</v>
      </c>
    </row>
    <row r="288" spans="1:8" ht="18.75" x14ac:dyDescent="0.3">
      <c r="A288" s="412"/>
      <c r="B288" s="412"/>
      <c r="C288" s="126"/>
      <c r="D288" s="89"/>
      <c r="E288" s="90" t="s">
        <v>79</v>
      </c>
      <c r="F288" s="127"/>
      <c r="G288" s="128"/>
      <c r="H288" s="128"/>
    </row>
    <row r="289" spans="1:8" ht="18.75" x14ac:dyDescent="0.25">
      <c r="A289" s="413"/>
      <c r="B289" s="413"/>
      <c r="C289" s="129"/>
      <c r="D289" s="130"/>
      <c r="E289" s="98">
        <v>0</v>
      </c>
      <c r="F289" s="99"/>
      <c r="G289" s="100"/>
      <c r="H289" s="100"/>
    </row>
    <row r="290" spans="1:8" ht="18.75" x14ac:dyDescent="0.25">
      <c r="A290" s="413"/>
      <c r="B290" s="413"/>
      <c r="C290" s="129"/>
      <c r="D290" s="130"/>
      <c r="E290" s="98">
        <v>0</v>
      </c>
      <c r="F290" s="99"/>
      <c r="G290" s="100"/>
      <c r="H290" s="100"/>
    </row>
    <row r="291" spans="1:8" ht="18.75" x14ac:dyDescent="0.25">
      <c r="A291" s="413"/>
      <c r="B291" s="413"/>
      <c r="C291" s="129"/>
      <c r="D291" s="130"/>
      <c r="E291" s="98">
        <v>0</v>
      </c>
      <c r="F291" s="99"/>
      <c r="G291" s="100"/>
      <c r="H291" s="100"/>
    </row>
    <row r="292" spans="1:8" ht="18.75" x14ac:dyDescent="0.25">
      <c r="A292" s="413"/>
      <c r="B292" s="413"/>
      <c r="C292" s="129"/>
      <c r="D292" s="130"/>
      <c r="E292" s="98">
        <v>0</v>
      </c>
      <c r="F292" s="99"/>
      <c r="G292" s="100"/>
      <c r="H292" s="100"/>
    </row>
    <row r="293" spans="1:8" ht="18.75" x14ac:dyDescent="0.25">
      <c r="A293" s="413"/>
      <c r="B293" s="413"/>
      <c r="C293" s="129"/>
      <c r="D293" s="130"/>
      <c r="E293" s="98">
        <v>0</v>
      </c>
      <c r="F293" s="99"/>
      <c r="G293" s="100"/>
      <c r="H293" s="100"/>
    </row>
    <row r="294" spans="1:8" ht="18.75" x14ac:dyDescent="0.25">
      <c r="A294" s="413"/>
      <c r="B294" s="413"/>
      <c r="C294" s="129"/>
      <c r="D294" s="130"/>
      <c r="E294" s="98">
        <v>0</v>
      </c>
      <c r="F294" s="99"/>
      <c r="G294" s="100"/>
      <c r="H294" s="100"/>
    </row>
    <row r="295" spans="1:8" ht="18.75" x14ac:dyDescent="0.25">
      <c r="A295" s="413"/>
      <c r="B295" s="413"/>
      <c r="C295" s="129"/>
      <c r="D295" s="130"/>
      <c r="E295" s="98">
        <v>0</v>
      </c>
      <c r="F295" s="99"/>
      <c r="G295" s="100"/>
      <c r="H295" s="100"/>
    </row>
    <row r="296" spans="1:8" ht="18.75" x14ac:dyDescent="0.25">
      <c r="A296" s="413"/>
      <c r="B296" s="413"/>
      <c r="C296" s="129"/>
      <c r="D296" s="130"/>
      <c r="E296" s="98">
        <v>0</v>
      </c>
      <c r="F296" s="99"/>
      <c r="G296" s="100"/>
      <c r="H296" s="100"/>
    </row>
    <row r="297" spans="1:8" ht="18.75" x14ac:dyDescent="0.25">
      <c r="A297" s="413"/>
      <c r="B297" s="413"/>
      <c r="C297" s="129"/>
      <c r="D297" s="130"/>
      <c r="E297" s="98">
        <v>0</v>
      </c>
      <c r="F297" s="99"/>
      <c r="G297" s="100"/>
      <c r="H297" s="100"/>
    </row>
    <row r="298" spans="1:8" ht="18.75" x14ac:dyDescent="0.25">
      <c r="A298" s="413"/>
      <c r="B298" s="413"/>
      <c r="C298" s="129"/>
      <c r="D298" s="130"/>
      <c r="E298" s="98">
        <v>0</v>
      </c>
      <c r="F298" s="99"/>
      <c r="G298" s="100"/>
      <c r="H298" s="100"/>
    </row>
    <row r="299" spans="1:8" ht="18.75" x14ac:dyDescent="0.25">
      <c r="A299" s="413"/>
      <c r="B299" s="413"/>
      <c r="C299" s="129"/>
      <c r="D299" s="130"/>
      <c r="E299" s="98">
        <v>0</v>
      </c>
      <c r="F299" s="99"/>
      <c r="G299" s="100"/>
      <c r="H299" s="100"/>
    </row>
    <row r="300" spans="1:8" ht="18.75" x14ac:dyDescent="0.25">
      <c r="A300" s="413"/>
      <c r="B300" s="413"/>
      <c r="C300" s="129"/>
      <c r="D300" s="130"/>
      <c r="E300" s="98">
        <v>0</v>
      </c>
      <c r="F300" s="99"/>
      <c r="G300" s="100"/>
      <c r="H300" s="100"/>
    </row>
    <row r="301" spans="1:8" ht="18.75" x14ac:dyDescent="0.25">
      <c r="A301" s="413"/>
      <c r="B301" s="413"/>
      <c r="C301" s="129"/>
      <c r="D301" s="130"/>
      <c r="E301" s="98">
        <v>0</v>
      </c>
      <c r="F301" s="99"/>
      <c r="G301" s="100"/>
      <c r="H301" s="100"/>
    </row>
    <row r="302" spans="1:8" ht="18.75" x14ac:dyDescent="0.25">
      <c r="A302" s="413"/>
      <c r="B302" s="413"/>
      <c r="C302" s="129"/>
      <c r="D302" s="130"/>
      <c r="E302" s="98">
        <v>0</v>
      </c>
      <c r="F302" s="99"/>
      <c r="G302" s="100"/>
      <c r="H302" s="100"/>
    </row>
    <row r="303" spans="1:8" ht="18.75" x14ac:dyDescent="0.25">
      <c r="A303" s="413"/>
      <c r="B303" s="413"/>
      <c r="C303" s="129"/>
      <c r="D303" s="130"/>
      <c r="E303" s="98">
        <v>0</v>
      </c>
      <c r="F303" s="99"/>
      <c r="G303" s="100"/>
      <c r="H303" s="100"/>
    </row>
    <row r="304" spans="1:8" ht="18.75" x14ac:dyDescent="0.25">
      <c r="A304" s="413"/>
      <c r="B304" s="413"/>
      <c r="C304" s="129"/>
      <c r="D304" s="130"/>
      <c r="E304" s="98">
        <v>0</v>
      </c>
      <c r="F304" s="99"/>
      <c r="G304" s="100"/>
      <c r="H304" s="100"/>
    </row>
    <row r="305" spans="1:9" ht="18.75" x14ac:dyDescent="0.25">
      <c r="A305" s="413"/>
      <c r="B305" s="413"/>
      <c r="C305" s="129"/>
      <c r="D305" s="130"/>
      <c r="E305" s="98">
        <v>0</v>
      </c>
      <c r="F305" s="99"/>
      <c r="G305" s="100"/>
      <c r="H305" s="100"/>
    </row>
    <row r="306" spans="1:9" ht="18.75" x14ac:dyDescent="0.25">
      <c r="A306" s="413"/>
      <c r="B306" s="413"/>
      <c r="C306" s="129"/>
      <c r="D306" s="130"/>
      <c r="E306" s="98">
        <v>0</v>
      </c>
      <c r="F306" s="99"/>
      <c r="G306" s="100"/>
      <c r="H306" s="100"/>
    </row>
    <row r="307" spans="1:9" ht="18.75" x14ac:dyDescent="0.25">
      <c r="A307" s="413"/>
      <c r="B307" s="413"/>
      <c r="C307" s="129"/>
      <c r="D307" s="130"/>
      <c r="E307" s="98">
        <v>0</v>
      </c>
      <c r="F307" s="99"/>
      <c r="G307" s="100"/>
      <c r="H307" s="100"/>
    </row>
    <row r="308" spans="1:9" ht="18.75" x14ac:dyDescent="0.25">
      <c r="A308" s="413"/>
      <c r="B308" s="413"/>
      <c r="C308" s="129"/>
      <c r="D308" s="130"/>
      <c r="E308" s="98">
        <v>0</v>
      </c>
      <c r="F308" s="99"/>
      <c r="G308" s="100"/>
      <c r="H308" s="100"/>
    </row>
    <row r="309" spans="1:9" ht="23.25" thickBot="1" x14ac:dyDescent="0.3">
      <c r="A309" s="145"/>
      <c r="B309" s="131"/>
      <c r="C309" s="132" t="s">
        <v>251</v>
      </c>
      <c r="D309" s="88"/>
      <c r="E309" s="148">
        <f>SUM(E289:E308)</f>
        <v>0</v>
      </c>
      <c r="F309" s="146"/>
      <c r="G309" s="115"/>
      <c r="H309" s="115"/>
    </row>
    <row r="310" spans="1:9" ht="16.5" thickTop="1" x14ac:dyDescent="0.25">
      <c r="A310" s="65"/>
      <c r="C310" s="71"/>
      <c r="D310" s="71"/>
      <c r="E310" s="72"/>
      <c r="F310" s="140"/>
      <c r="G310" s="141"/>
      <c r="H310" s="141"/>
    </row>
    <row r="311" spans="1:9" ht="15.6" customHeight="1" x14ac:dyDescent="0.25">
      <c r="A311" s="133" t="s">
        <v>2</v>
      </c>
      <c r="B311" s="411" t="s">
        <v>252</v>
      </c>
      <c r="C311" s="411"/>
      <c r="D311" s="411"/>
      <c r="E311" s="411"/>
      <c r="F311" s="411"/>
      <c r="G311" s="411"/>
      <c r="H311" s="411"/>
    </row>
    <row r="312" spans="1:9" ht="33.75" customHeight="1" x14ac:dyDescent="0.25">
      <c r="A312" s="133" t="s">
        <v>3</v>
      </c>
      <c r="B312" s="411" t="s">
        <v>253</v>
      </c>
      <c r="C312" s="411"/>
      <c r="D312" s="411"/>
      <c r="E312" s="411"/>
      <c r="F312" s="411"/>
      <c r="G312" s="411"/>
      <c r="H312" s="411"/>
    </row>
    <row r="313" spans="1:9" ht="15.6" customHeight="1" x14ac:dyDescent="0.25">
      <c r="A313" s="133" t="s">
        <v>4</v>
      </c>
      <c r="B313" s="411" t="s">
        <v>254</v>
      </c>
      <c r="C313" s="411"/>
      <c r="D313" s="411"/>
      <c r="E313" s="411"/>
      <c r="F313" s="411"/>
      <c r="G313" s="411"/>
      <c r="H313" s="411"/>
    </row>
    <row r="314" spans="1:9" x14ac:dyDescent="0.25">
      <c r="I314" s="70" t="str">
        <f>HYPERLINK("#'Sec II (3)'!A1","Back to Top")</f>
        <v>Back to Top</v>
      </c>
    </row>
  </sheetData>
  <sheetProtection algorithmName="SHA-512" hashValue="AogFHIuGo61VBmhmsy+rzTp6bFJx9TStZIm7n6BpZf3MjglXYHY9k34bI0gIfaqdjQn3JHx2w9FNvDNSvqYCRQ==" saltValue="e9EMQ3AzrYsZMCD8UjztMw==" spinCount="100000" sheet="1" formatCells="0" formatColumns="0" formatRows="0" insertColumns="0" insertRows="0" insertHyperlinks="0" deleteColumns="0" deleteRows="0" selectLockedCells="1" sort="0" autoFilter="0" pivotTables="0"/>
  <mergeCells count="193">
    <mergeCell ref="A308:B308"/>
    <mergeCell ref="B311:H311"/>
    <mergeCell ref="B312:H312"/>
    <mergeCell ref="B313:H313"/>
    <mergeCell ref="A302:B302"/>
    <mergeCell ref="A303:B303"/>
    <mergeCell ref="A304:B304"/>
    <mergeCell ref="A305:B305"/>
    <mergeCell ref="A306:B306"/>
    <mergeCell ref="A307:B307"/>
    <mergeCell ref="A297:B297"/>
    <mergeCell ref="A298:B298"/>
    <mergeCell ref="A299:B299"/>
    <mergeCell ref="A300:B300"/>
    <mergeCell ref="A301:B301"/>
    <mergeCell ref="A290:B290"/>
    <mergeCell ref="A291:B291"/>
    <mergeCell ref="A292:B292"/>
    <mergeCell ref="A293:B293"/>
    <mergeCell ref="A294:B294"/>
    <mergeCell ref="A295:B295"/>
    <mergeCell ref="A287:B287"/>
    <mergeCell ref="A288:B288"/>
    <mergeCell ref="A289:B289"/>
    <mergeCell ref="A274:H274"/>
    <mergeCell ref="A275:H275"/>
    <mergeCell ref="A276:H276"/>
    <mergeCell ref="A279:B281"/>
    <mergeCell ref="C279:H281"/>
    <mergeCell ref="A296:B296"/>
    <mergeCell ref="A263:B263"/>
    <mergeCell ref="A264:B264"/>
    <mergeCell ref="A265:B265"/>
    <mergeCell ref="B268:H268"/>
    <mergeCell ref="B269:H269"/>
    <mergeCell ref="B270:H270"/>
    <mergeCell ref="A257:B257"/>
    <mergeCell ref="A258:B258"/>
    <mergeCell ref="A259:B259"/>
    <mergeCell ref="A260:B260"/>
    <mergeCell ref="A261:B261"/>
    <mergeCell ref="A262:B262"/>
    <mergeCell ref="A251:B251"/>
    <mergeCell ref="A252:B252"/>
    <mergeCell ref="A253:B253"/>
    <mergeCell ref="A254:B254"/>
    <mergeCell ref="A255:B255"/>
    <mergeCell ref="A256:B256"/>
    <mergeCell ref="A245:B245"/>
    <mergeCell ref="A246:B246"/>
    <mergeCell ref="A247:B247"/>
    <mergeCell ref="A248:B248"/>
    <mergeCell ref="A249:B249"/>
    <mergeCell ref="A250:B250"/>
    <mergeCell ref="A236:B238"/>
    <mergeCell ref="C236:H238"/>
    <mergeCell ref="A244:B244"/>
    <mergeCell ref="B225:H225"/>
    <mergeCell ref="B226:H226"/>
    <mergeCell ref="B227:H227"/>
    <mergeCell ref="A231:H231"/>
    <mergeCell ref="A232:H232"/>
    <mergeCell ref="A233:H233"/>
    <mergeCell ref="A217:B217"/>
    <mergeCell ref="A218:B218"/>
    <mergeCell ref="A219:B219"/>
    <mergeCell ref="A220:B220"/>
    <mergeCell ref="A221:B221"/>
    <mergeCell ref="A222:B222"/>
    <mergeCell ref="A211:B211"/>
    <mergeCell ref="A212:B212"/>
    <mergeCell ref="A213:B213"/>
    <mergeCell ref="A214:B214"/>
    <mergeCell ref="A215:B215"/>
    <mergeCell ref="A216:B216"/>
    <mergeCell ref="A205:B205"/>
    <mergeCell ref="A206:B206"/>
    <mergeCell ref="A207:B207"/>
    <mergeCell ref="A208:B208"/>
    <mergeCell ref="A209:B209"/>
    <mergeCell ref="A210:B210"/>
    <mergeCell ref="A201:B201"/>
    <mergeCell ref="A202:B202"/>
    <mergeCell ref="A203:B203"/>
    <mergeCell ref="A204:B204"/>
    <mergeCell ref="A188:H188"/>
    <mergeCell ref="A189:H189"/>
    <mergeCell ref="A190:H190"/>
    <mergeCell ref="A193:B195"/>
    <mergeCell ref="C193:H195"/>
    <mergeCell ref="A177:B177"/>
    <mergeCell ref="A178:B178"/>
    <mergeCell ref="A179:B179"/>
    <mergeCell ref="B182:H182"/>
    <mergeCell ref="B183:H183"/>
    <mergeCell ref="B184:H184"/>
    <mergeCell ref="A171:B171"/>
    <mergeCell ref="A172:B172"/>
    <mergeCell ref="A173:B173"/>
    <mergeCell ref="A174:B174"/>
    <mergeCell ref="A175:B175"/>
    <mergeCell ref="A176:B176"/>
    <mergeCell ref="A165:B165"/>
    <mergeCell ref="A166:B166"/>
    <mergeCell ref="A167:B167"/>
    <mergeCell ref="A168:B168"/>
    <mergeCell ref="A169:B169"/>
    <mergeCell ref="A170:B170"/>
    <mergeCell ref="A159:B159"/>
    <mergeCell ref="A160:B160"/>
    <mergeCell ref="A161:B161"/>
    <mergeCell ref="A162:B162"/>
    <mergeCell ref="A163:B163"/>
    <mergeCell ref="A164:B164"/>
    <mergeCell ref="A150:B152"/>
    <mergeCell ref="C150:H152"/>
    <mergeCell ref="A158:B158"/>
    <mergeCell ref="C156:H156"/>
    <mergeCell ref="B139:H139"/>
    <mergeCell ref="B140:H140"/>
    <mergeCell ref="B141:H141"/>
    <mergeCell ref="A145:H145"/>
    <mergeCell ref="A146:H146"/>
    <mergeCell ref="A147:H147"/>
    <mergeCell ref="A131:B131"/>
    <mergeCell ref="A132:B132"/>
    <mergeCell ref="A133:B133"/>
    <mergeCell ref="A134:B134"/>
    <mergeCell ref="A135:B135"/>
    <mergeCell ref="A136:B136"/>
    <mergeCell ref="A125:B125"/>
    <mergeCell ref="A126:B126"/>
    <mergeCell ref="A127:B127"/>
    <mergeCell ref="A128:B128"/>
    <mergeCell ref="A129:B129"/>
    <mergeCell ref="A130:B130"/>
    <mergeCell ref="A119:B119"/>
    <mergeCell ref="A120:B120"/>
    <mergeCell ref="A121:B121"/>
    <mergeCell ref="A122:B122"/>
    <mergeCell ref="A123:B123"/>
    <mergeCell ref="A124:B124"/>
    <mergeCell ref="A116:B116"/>
    <mergeCell ref="A117:B117"/>
    <mergeCell ref="A118:B118"/>
    <mergeCell ref="A102:H102"/>
    <mergeCell ref="A103:H103"/>
    <mergeCell ref="A104:H104"/>
    <mergeCell ref="A107:B109"/>
    <mergeCell ref="C107:H109"/>
    <mergeCell ref="C113:H113"/>
    <mergeCell ref="B97:H97"/>
    <mergeCell ref="B98:H98"/>
    <mergeCell ref="A85:B85"/>
    <mergeCell ref="A86:B86"/>
    <mergeCell ref="A87:B87"/>
    <mergeCell ref="A88:B88"/>
    <mergeCell ref="A89:B89"/>
    <mergeCell ref="A90:B90"/>
    <mergeCell ref="A115:B115"/>
    <mergeCell ref="A74:B74"/>
    <mergeCell ref="A75:B75"/>
    <mergeCell ref="A76:B76"/>
    <mergeCell ref="A77:B77"/>
    <mergeCell ref="A78:B78"/>
    <mergeCell ref="A91:B91"/>
    <mergeCell ref="A92:B92"/>
    <mergeCell ref="A93:B93"/>
    <mergeCell ref="B96:H96"/>
    <mergeCell ref="C199:H199"/>
    <mergeCell ref="C285:H285"/>
    <mergeCell ref="A12:G12"/>
    <mergeCell ref="A13:G13"/>
    <mergeCell ref="A14:G14"/>
    <mergeCell ref="A15:G15"/>
    <mergeCell ref="A18:B20"/>
    <mergeCell ref="C18:G20"/>
    <mergeCell ref="A64:B66"/>
    <mergeCell ref="C64:H66"/>
    <mergeCell ref="A72:B72"/>
    <mergeCell ref="B53:H53"/>
    <mergeCell ref="B54:H54"/>
    <mergeCell ref="B55:H55"/>
    <mergeCell ref="A59:H59"/>
    <mergeCell ref="A60:H60"/>
    <mergeCell ref="A61:H61"/>
    <mergeCell ref="A79:B79"/>
    <mergeCell ref="A80:B80"/>
    <mergeCell ref="A81:B81"/>
    <mergeCell ref="A82:B82"/>
    <mergeCell ref="A83:B83"/>
    <mergeCell ref="A84:B84"/>
    <mergeCell ref="A73:B73"/>
  </mergeCells>
  <phoneticPr fontId="18" type="noConversion"/>
  <pageMargins left="0.51181102362204722" right="0" top="0.55118110236220474" bottom="0.39370078740157483" header="0.31496062992125984" footer="0.31496062992125984"/>
  <pageSetup paperSize="9" scale="80" fitToHeight="6" orientation="portrait" r:id="rId1"/>
  <headerFooter alignWithMargins="0"/>
  <rowBreaks count="6" manualBreakCount="6">
    <brk id="57" max="7" man="1"/>
    <brk id="100" max="7" man="1"/>
    <brk id="143" max="7" man="1"/>
    <brk id="186" max="7" man="1"/>
    <brk id="229" max="7" man="1"/>
    <brk id="272"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E33"/>
  <sheetViews>
    <sheetView zoomScaleNormal="100" workbookViewId="0">
      <selection activeCell="B22" sqref="B22:C23"/>
    </sheetView>
  </sheetViews>
  <sheetFormatPr defaultRowHeight="16.5" x14ac:dyDescent="0.25"/>
  <cols>
    <col min="1" max="1" width="5.5" customWidth="1"/>
    <col min="2" max="2" width="14.875" customWidth="1"/>
    <col min="3" max="3" width="28.125" customWidth="1"/>
    <col min="4" max="4" width="4.375" customWidth="1"/>
    <col min="5" max="5" width="38.75" customWidth="1"/>
  </cols>
  <sheetData>
    <row r="1" spans="1:5" ht="20.25" customHeight="1" x14ac:dyDescent="0.25">
      <c r="E1" s="193" t="s">
        <v>193</v>
      </c>
    </row>
    <row r="2" spans="1:5" ht="20.25" customHeight="1" x14ac:dyDescent="0.25">
      <c r="A2" s="375" t="s">
        <v>192</v>
      </c>
      <c r="B2" s="375"/>
      <c r="C2" s="375"/>
      <c r="D2" s="375"/>
      <c r="E2" s="375"/>
    </row>
    <row r="3" spans="1:5" ht="20.25" customHeight="1" x14ac:dyDescent="0.25">
      <c r="A3" s="375" t="s">
        <v>174</v>
      </c>
      <c r="B3" s="375"/>
      <c r="C3" s="375"/>
      <c r="D3" s="375"/>
      <c r="E3" s="375"/>
    </row>
    <row r="4" spans="1:5" ht="18.75" x14ac:dyDescent="0.3">
      <c r="A4" s="376"/>
      <c r="B4" s="376"/>
      <c r="C4" s="376"/>
      <c r="D4" s="376"/>
      <c r="E4" s="376"/>
    </row>
    <row r="5" spans="1:5" s="2" customFormat="1" ht="20.25" customHeight="1" x14ac:dyDescent="0.25">
      <c r="A5" s="377" t="s">
        <v>194</v>
      </c>
      <c r="B5" s="377"/>
      <c r="C5" s="12">
        <f>Summary!D7</f>
        <v>0</v>
      </c>
      <c r="D5" s="1"/>
      <c r="E5" s="1"/>
    </row>
    <row r="6" spans="1:5" s="2" customFormat="1" ht="12.75" customHeight="1" x14ac:dyDescent="0.25">
      <c r="A6" s="1"/>
      <c r="B6" s="10"/>
      <c r="C6" s="1"/>
      <c r="D6" s="1"/>
      <c r="E6" s="1"/>
    </row>
    <row r="7" spans="1:5" s="2" customFormat="1" ht="20.25" customHeight="1" x14ac:dyDescent="0.25">
      <c r="A7" s="383" t="s">
        <v>52</v>
      </c>
      <c r="B7" s="383"/>
      <c r="C7" s="381">
        <f>Summary!D9</f>
        <v>0</v>
      </c>
      <c r="D7" s="381"/>
      <c r="E7" s="381"/>
    </row>
    <row r="8" spans="1:5" s="13" customFormat="1" ht="20.25" customHeight="1" x14ac:dyDescent="0.25">
      <c r="A8" s="383"/>
      <c r="B8" s="383"/>
      <c r="C8" s="381"/>
      <c r="D8" s="381"/>
      <c r="E8" s="381"/>
    </row>
    <row r="9" spans="1:5" s="2" customFormat="1" ht="20.25" customHeight="1" x14ac:dyDescent="0.25">
      <c r="A9" s="383"/>
      <c r="B9" s="383"/>
      <c r="C9" s="382"/>
      <c r="D9" s="382"/>
      <c r="E9" s="382"/>
    </row>
    <row r="10" spans="1:5" s="2" customFormat="1" ht="11.25" customHeight="1" x14ac:dyDescent="0.25">
      <c r="A10" s="1"/>
      <c r="B10" s="1"/>
      <c r="C10" s="1"/>
      <c r="D10" s="1"/>
      <c r="E10" s="1"/>
    </row>
    <row r="11" spans="1:5" s="2" customFormat="1" ht="20.25" customHeight="1" x14ac:dyDescent="0.25">
      <c r="A11" s="377" t="s">
        <v>195</v>
      </c>
      <c r="B11" s="377"/>
      <c r="C11" s="11" t="str">
        <f>Summary!B37</f>
        <v/>
      </c>
      <c r="D11" s="194" t="s">
        <v>196</v>
      </c>
      <c r="E11" s="11" t="str">
        <f>Summary!C37</f>
        <v/>
      </c>
    </row>
    <row r="12" spans="1:5" ht="17.25" customHeight="1" thickBot="1" x14ac:dyDescent="0.3">
      <c r="A12" s="9"/>
      <c r="B12" s="9"/>
      <c r="C12" s="206" t="s">
        <v>269</v>
      </c>
      <c r="D12" s="207"/>
      <c r="E12" s="206" t="str">
        <f>+C12</f>
        <v>(dd/mm/yyyy)</v>
      </c>
    </row>
    <row r="13" spans="1:5" ht="28.5" customHeight="1" x14ac:dyDescent="0.25">
      <c r="A13" s="378" t="s">
        <v>197</v>
      </c>
      <c r="B13" s="378"/>
      <c r="C13" s="5"/>
      <c r="D13" s="5"/>
      <c r="E13" s="5"/>
    </row>
    <row r="14" spans="1:5" ht="26.25" customHeight="1" x14ac:dyDescent="0.25">
      <c r="A14" s="379" t="s">
        <v>198</v>
      </c>
      <c r="B14" s="379"/>
      <c r="C14" s="380"/>
      <c r="D14" s="5"/>
      <c r="E14" s="5"/>
    </row>
    <row r="15" spans="1:5" ht="36" customHeight="1" x14ac:dyDescent="0.25">
      <c r="A15" s="195" t="s">
        <v>7</v>
      </c>
      <c r="B15" s="366" t="s">
        <v>280</v>
      </c>
      <c r="C15" s="366"/>
      <c r="D15" s="366"/>
      <c r="E15" s="366"/>
    </row>
    <row r="16" spans="1:5" ht="49.5" customHeight="1" x14ac:dyDescent="0.25">
      <c r="A16" s="195" t="s">
        <v>8</v>
      </c>
      <c r="B16" s="366" t="s">
        <v>199</v>
      </c>
      <c r="C16" s="366"/>
      <c r="D16" s="366"/>
      <c r="E16" s="366"/>
    </row>
    <row r="17" spans="1:5" ht="33" customHeight="1" x14ac:dyDescent="0.25">
      <c r="A17" s="195" t="s">
        <v>9</v>
      </c>
      <c r="B17" s="366" t="s">
        <v>200</v>
      </c>
      <c r="C17" s="366"/>
      <c r="D17" s="366"/>
      <c r="E17" s="366"/>
    </row>
    <row r="18" spans="1:5" ht="45.75" customHeight="1" x14ac:dyDescent="0.25">
      <c r="A18" s="195" t="s">
        <v>10</v>
      </c>
      <c r="B18" s="366" t="s">
        <v>281</v>
      </c>
      <c r="C18" s="366"/>
      <c r="D18" s="366"/>
      <c r="E18" s="366"/>
    </row>
    <row r="19" spans="1:5" ht="82.15" customHeight="1" x14ac:dyDescent="0.25">
      <c r="A19" s="195" t="s">
        <v>11</v>
      </c>
      <c r="B19" s="366" t="s">
        <v>201</v>
      </c>
      <c r="C19" s="366"/>
      <c r="D19" s="366"/>
      <c r="E19" s="366"/>
    </row>
    <row r="20" spans="1:5" ht="18.75" x14ac:dyDescent="0.3">
      <c r="A20" s="3"/>
      <c r="B20" s="6"/>
      <c r="C20" s="6"/>
      <c r="D20" s="6"/>
      <c r="E20" s="6"/>
    </row>
    <row r="21" spans="1:5" ht="18.75" x14ac:dyDescent="0.3">
      <c r="A21" s="3"/>
      <c r="B21" s="3"/>
      <c r="C21" s="3"/>
      <c r="D21" s="3"/>
      <c r="E21" s="3"/>
    </row>
    <row r="22" spans="1:5" ht="18.75" x14ac:dyDescent="0.3">
      <c r="A22" s="3"/>
      <c r="B22" s="368"/>
      <c r="C22" s="369"/>
      <c r="D22" s="3"/>
      <c r="E22" s="371"/>
    </row>
    <row r="23" spans="1:5" s="2" customFormat="1" ht="24.75" customHeight="1" x14ac:dyDescent="0.25">
      <c r="A23" s="1"/>
      <c r="B23" s="370"/>
      <c r="C23" s="370"/>
      <c r="D23" s="1"/>
      <c r="E23" s="372"/>
    </row>
    <row r="24" spans="1:5" ht="29.25" customHeight="1" x14ac:dyDescent="0.3">
      <c r="A24" s="3"/>
      <c r="B24" s="367" t="s">
        <v>202</v>
      </c>
      <c r="C24" s="367"/>
      <c r="D24" s="3"/>
      <c r="E24" s="196" t="s">
        <v>203</v>
      </c>
    </row>
    <row r="25" spans="1:5" ht="18.75" x14ac:dyDescent="0.3">
      <c r="A25" s="3"/>
      <c r="B25" s="373" t="s">
        <v>282</v>
      </c>
      <c r="C25" s="373"/>
      <c r="D25" s="373"/>
      <c r="E25" s="373"/>
    </row>
    <row r="26" spans="1:5" s="2" customFormat="1" ht="24.75" customHeight="1" x14ac:dyDescent="0.25">
      <c r="A26" s="1"/>
      <c r="B26" s="7"/>
      <c r="C26" s="341"/>
      <c r="D26" s="340" t="s">
        <v>283</v>
      </c>
      <c r="E26" s="14"/>
    </row>
    <row r="27" spans="1:5" ht="22.5" customHeight="1" x14ac:dyDescent="0.3">
      <c r="A27" s="3"/>
      <c r="B27" s="7"/>
      <c r="C27" s="8"/>
      <c r="D27" s="3"/>
      <c r="E27" s="197" t="s">
        <v>204</v>
      </c>
    </row>
    <row r="28" spans="1:5" ht="25.5" customHeight="1" x14ac:dyDescent="0.25">
      <c r="A28" s="4" t="s">
        <v>0</v>
      </c>
      <c r="B28" s="385" t="s">
        <v>205</v>
      </c>
      <c r="C28" s="385"/>
      <c r="D28" s="61"/>
      <c r="E28" s="61"/>
    </row>
    <row r="29" spans="1:5" ht="70.150000000000006" customHeight="1" x14ac:dyDescent="0.25">
      <c r="A29" s="4" t="s">
        <v>1</v>
      </c>
      <c r="B29" s="365" t="s">
        <v>206</v>
      </c>
      <c r="C29" s="365"/>
      <c r="D29" s="365"/>
      <c r="E29" s="365"/>
    </row>
    <row r="30" spans="1:5" x14ac:dyDescent="0.25">
      <c r="A30" s="374" t="s">
        <v>109</v>
      </c>
      <c r="B30" s="384" t="s">
        <v>207</v>
      </c>
      <c r="C30" s="384"/>
      <c r="D30" s="384"/>
      <c r="E30" s="384"/>
    </row>
    <row r="31" spans="1:5" x14ac:dyDescent="0.25">
      <c r="A31" s="374"/>
      <c r="B31" s="384"/>
      <c r="C31" s="384"/>
      <c r="D31" s="384"/>
      <c r="E31" s="384"/>
    </row>
    <row r="32" spans="1:5" x14ac:dyDescent="0.25">
      <c r="A32" s="374"/>
      <c r="B32" s="384"/>
      <c r="C32" s="384"/>
      <c r="D32" s="384"/>
      <c r="E32" s="384"/>
    </row>
    <row r="33" spans="2:5" x14ac:dyDescent="0.25">
      <c r="B33" s="384"/>
      <c r="C33" s="384"/>
      <c r="D33" s="384"/>
      <c r="E33" s="384"/>
    </row>
  </sheetData>
  <mergeCells count="22">
    <mergeCell ref="A2:E2"/>
    <mergeCell ref="A3:E3"/>
    <mergeCell ref="A4:E4"/>
    <mergeCell ref="A5:B5"/>
    <mergeCell ref="A7:B9"/>
    <mergeCell ref="C7:E9"/>
    <mergeCell ref="B17:E17"/>
    <mergeCell ref="B18:E18"/>
    <mergeCell ref="B19:E19"/>
    <mergeCell ref="B22:C23"/>
    <mergeCell ref="E22:E23"/>
    <mergeCell ref="A11:B11"/>
    <mergeCell ref="A13:B13"/>
    <mergeCell ref="A14:C14"/>
    <mergeCell ref="B15:E15"/>
    <mergeCell ref="B16:E16"/>
    <mergeCell ref="B28:C28"/>
    <mergeCell ref="B29:E29"/>
    <mergeCell ref="A30:A32"/>
    <mergeCell ref="B30:E33"/>
    <mergeCell ref="B24:C24"/>
    <mergeCell ref="B25:E25"/>
  </mergeCells>
  <phoneticPr fontId="18" type="noConversion"/>
  <pageMargins left="0.74803149606299213" right="0.74803149606299213" top="0.78740157480314965" bottom="0.78740157480314965" header="0.51181102362204722" footer="0.39370078740157483"/>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I44"/>
  <sheetViews>
    <sheetView zoomScaleNormal="100" zoomScaleSheetLayoutView="100" workbookViewId="0">
      <selection activeCell="D9" sqref="D9:H11"/>
    </sheetView>
  </sheetViews>
  <sheetFormatPr defaultColWidth="9" defaultRowHeight="18.75" x14ac:dyDescent="0.3"/>
  <cols>
    <col min="1" max="1" width="3.375" style="212" customWidth="1"/>
    <col min="2" max="2" width="18.625" style="213" customWidth="1"/>
    <col min="3" max="3" width="1.625" style="213" customWidth="1"/>
    <col min="4" max="4" width="20.125" style="214" customWidth="1"/>
    <col min="5" max="5" width="3.5" style="213" customWidth="1"/>
    <col min="6" max="8" width="14.25" style="214" customWidth="1"/>
    <col min="9" max="16384" width="9" style="216"/>
  </cols>
  <sheetData>
    <row r="1" spans="1:8" ht="20.25" customHeight="1" x14ac:dyDescent="0.3">
      <c r="H1" s="215" t="s">
        <v>193</v>
      </c>
    </row>
    <row r="2" spans="1:8" s="93" customFormat="1" ht="20.25" customHeight="1" x14ac:dyDescent="0.3">
      <c r="A2" s="390" t="s">
        <v>14</v>
      </c>
      <c r="B2" s="390"/>
      <c r="C2" s="390"/>
      <c r="D2" s="390"/>
      <c r="E2" s="390"/>
      <c r="F2" s="390"/>
      <c r="G2" s="390"/>
      <c r="H2" s="390"/>
    </row>
    <row r="3" spans="1:8" s="93" customFormat="1" ht="20.25" customHeight="1" x14ac:dyDescent="0.3">
      <c r="A3" s="392" t="str">
        <f>'Sec I i (4)'!A3:E3</f>
        <v>4th Interim Financial Report</v>
      </c>
      <c r="B3" s="392"/>
      <c r="C3" s="392"/>
      <c r="D3" s="392"/>
      <c r="E3" s="392"/>
      <c r="F3" s="392"/>
      <c r="G3" s="392"/>
      <c r="H3" s="392"/>
    </row>
    <row r="4" spans="1:8" s="93" customFormat="1" ht="11.25" customHeight="1" x14ac:dyDescent="0.3">
      <c r="A4" s="391"/>
      <c r="B4" s="391"/>
      <c r="C4" s="391"/>
      <c r="D4" s="391"/>
      <c r="E4" s="391"/>
      <c r="F4" s="391"/>
      <c r="G4" s="391"/>
      <c r="H4" s="391"/>
    </row>
    <row r="5" spans="1:8" hidden="1" x14ac:dyDescent="0.3">
      <c r="A5" s="217"/>
      <c r="B5" s="218"/>
      <c r="C5" s="218"/>
      <c r="D5" s="219"/>
      <c r="E5" s="218"/>
      <c r="F5" s="219"/>
      <c r="G5" s="219"/>
      <c r="H5" s="219"/>
    </row>
    <row r="6" spans="1:8" s="65" customFormat="1" ht="11.25" customHeight="1" x14ac:dyDescent="0.25">
      <c r="A6" s="220"/>
      <c r="B6" s="221"/>
      <c r="C6" s="222"/>
      <c r="D6" s="223"/>
      <c r="E6" s="222"/>
      <c r="F6" s="223"/>
      <c r="G6" s="223"/>
      <c r="H6" s="223"/>
    </row>
    <row r="7" spans="1:8" s="78" customFormat="1" ht="20.25" customHeight="1" x14ac:dyDescent="0.25">
      <c r="A7" s="224" t="s">
        <v>208</v>
      </c>
      <c r="B7" s="224"/>
      <c r="C7" s="225"/>
      <c r="D7" s="226">
        <f>+'Sec I i (4)'!C5</f>
        <v>0</v>
      </c>
      <c r="E7" s="81"/>
      <c r="F7" s="80"/>
      <c r="G7" s="80"/>
      <c r="H7" s="80"/>
    </row>
    <row r="8" spans="1:8" s="78" customFormat="1" ht="11.25" customHeight="1" x14ac:dyDescent="0.25">
      <c r="A8" s="224"/>
      <c r="B8" s="224"/>
      <c r="C8" s="81"/>
      <c r="D8" s="80"/>
      <c r="E8" s="81"/>
      <c r="F8" s="80"/>
      <c r="G8" s="80"/>
      <c r="H8" s="80"/>
    </row>
    <row r="9" spans="1:8" s="78" customFormat="1" ht="20.25" customHeight="1" x14ac:dyDescent="0.25">
      <c r="A9" s="389" t="s">
        <v>209</v>
      </c>
      <c r="B9" s="389"/>
      <c r="C9" s="227"/>
      <c r="D9" s="388">
        <f>+'Sec I i (4)'!C7</f>
        <v>0</v>
      </c>
      <c r="E9" s="388"/>
      <c r="F9" s="388"/>
      <c r="G9" s="388"/>
      <c r="H9" s="388"/>
    </row>
    <row r="10" spans="1:8" s="78" customFormat="1" ht="20.25" customHeight="1" x14ac:dyDescent="0.25">
      <c r="A10" s="389"/>
      <c r="B10" s="389"/>
      <c r="C10" s="227"/>
      <c r="D10" s="388"/>
      <c r="E10" s="388"/>
      <c r="F10" s="388"/>
      <c r="G10" s="388"/>
      <c r="H10" s="388"/>
    </row>
    <row r="11" spans="1:8" s="78" customFormat="1" ht="20.25" customHeight="1" x14ac:dyDescent="0.25">
      <c r="A11" s="389"/>
      <c r="B11" s="389"/>
      <c r="C11" s="227"/>
      <c r="D11" s="388"/>
      <c r="E11" s="388"/>
      <c r="F11" s="388"/>
      <c r="G11" s="388"/>
      <c r="H11" s="388"/>
    </row>
    <row r="12" spans="1:8" s="78" customFormat="1" ht="11.25" customHeight="1" x14ac:dyDescent="0.25">
      <c r="A12" s="224"/>
      <c r="B12" s="224"/>
      <c r="C12" s="228"/>
      <c r="D12" s="229"/>
      <c r="E12" s="230"/>
      <c r="F12" s="231"/>
      <c r="G12" s="80"/>
      <c r="H12" s="80"/>
    </row>
    <row r="13" spans="1:8" s="78" customFormat="1" ht="20.25" customHeight="1" x14ac:dyDescent="0.25">
      <c r="A13" s="224" t="s">
        <v>210</v>
      </c>
      <c r="B13" s="224"/>
      <c r="C13" s="228"/>
      <c r="D13" s="117" t="str">
        <f>+'Sec I i (4)'!C11</f>
        <v/>
      </c>
      <c r="E13" s="232" t="s">
        <v>211</v>
      </c>
      <c r="F13" s="117" t="str">
        <f>+'Sec I i (4)'!E11</f>
        <v/>
      </c>
      <c r="G13" s="80"/>
      <c r="H13" s="80"/>
    </row>
    <row r="14" spans="1:8" s="89" customFormat="1" ht="12" customHeight="1" x14ac:dyDescent="0.3">
      <c r="A14" s="233"/>
      <c r="B14" s="233"/>
      <c r="C14" s="233"/>
      <c r="D14" s="234"/>
      <c r="E14" s="233"/>
      <c r="F14" s="234"/>
      <c r="G14" s="234"/>
      <c r="H14" s="234"/>
    </row>
    <row r="15" spans="1:8" s="93" customFormat="1" ht="8.25" customHeight="1" thickBot="1" x14ac:dyDescent="0.35">
      <c r="A15" s="233"/>
      <c r="B15" s="233"/>
      <c r="C15" s="233"/>
      <c r="D15" s="234"/>
      <c r="E15" s="233"/>
      <c r="F15" s="234"/>
      <c r="G15" s="234"/>
      <c r="H15" s="234"/>
    </row>
    <row r="16" spans="1:8" s="240" customFormat="1" ht="28.5" customHeight="1" thickBot="1" x14ac:dyDescent="0.3">
      <c r="A16" s="235" t="s">
        <v>212</v>
      </c>
      <c r="B16" s="236"/>
      <c r="C16" s="237"/>
      <c r="D16" s="238" t="s">
        <v>213</v>
      </c>
      <c r="E16" s="239"/>
      <c r="F16" s="418" t="s">
        <v>12</v>
      </c>
      <c r="G16" s="394"/>
      <c r="H16" s="395"/>
    </row>
    <row r="17" spans="1:8" s="249" customFormat="1" ht="36" customHeight="1" x14ac:dyDescent="0.3">
      <c r="A17" s="241"/>
      <c r="B17" s="242"/>
      <c r="C17" s="243"/>
      <c r="D17" s="244"/>
      <c r="E17" s="245"/>
      <c r="F17" s="246" t="s">
        <v>215</v>
      </c>
      <c r="G17" s="247" t="s">
        <v>216</v>
      </c>
      <c r="H17" s="248" t="s">
        <v>217</v>
      </c>
    </row>
    <row r="18" spans="1:8" s="256" customFormat="1" ht="15.75" customHeight="1" x14ac:dyDescent="0.25">
      <c r="A18" s="250"/>
      <c r="B18" s="251"/>
      <c r="C18" s="123"/>
      <c r="D18" s="252"/>
      <c r="E18" s="253"/>
      <c r="F18" s="254" t="s">
        <v>80</v>
      </c>
      <c r="G18" s="254" t="s">
        <v>81</v>
      </c>
      <c r="H18" s="255" t="s">
        <v>82</v>
      </c>
    </row>
    <row r="19" spans="1:8" s="249" customFormat="1" ht="15.75" customHeight="1" x14ac:dyDescent="0.3">
      <c r="A19" s="257"/>
      <c r="B19" s="213"/>
      <c r="C19" s="258"/>
      <c r="D19" s="259" t="s">
        <v>79</v>
      </c>
      <c r="E19" s="260"/>
      <c r="F19" s="261" t="s">
        <v>79</v>
      </c>
      <c r="G19" s="262" t="s">
        <v>79</v>
      </c>
      <c r="H19" s="263" t="s">
        <v>79</v>
      </c>
    </row>
    <row r="20" spans="1:8" s="249" customFormat="1" ht="24" customHeight="1" x14ac:dyDescent="0.3">
      <c r="A20" s="264" t="s">
        <v>218</v>
      </c>
      <c r="B20" s="71"/>
      <c r="C20" s="258"/>
      <c r="D20" s="265"/>
      <c r="E20" s="260"/>
      <c r="F20" s="103"/>
      <c r="G20" s="266"/>
      <c r="H20" s="267"/>
    </row>
    <row r="21" spans="1:8" s="249" customFormat="1" ht="24" customHeight="1" x14ac:dyDescent="0.3">
      <c r="A21" s="268" t="s">
        <v>219</v>
      </c>
      <c r="B21" s="71"/>
      <c r="C21" s="258"/>
      <c r="D21" s="265">
        <f>Summary!G27</f>
        <v>0</v>
      </c>
      <c r="E21" s="260"/>
      <c r="F21" s="147">
        <f>'Sec I ii (3)'!H21</f>
        <v>0</v>
      </c>
      <c r="G21" s="317">
        <f>'Sec II (4)'!C34</f>
        <v>0</v>
      </c>
      <c r="H21" s="312">
        <f>+F21+G21</f>
        <v>0</v>
      </c>
    </row>
    <row r="22" spans="1:8" s="249" customFormat="1" ht="24" customHeight="1" x14ac:dyDescent="0.3">
      <c r="A22" s="268" t="s">
        <v>220</v>
      </c>
      <c r="B22" s="71"/>
      <c r="C22" s="258"/>
      <c r="D22" s="265">
        <v>0</v>
      </c>
      <c r="E22" s="260"/>
      <c r="F22" s="147">
        <f>'Sec I ii (3)'!H22</f>
        <v>0</v>
      </c>
      <c r="G22" s="317">
        <f>'Sec II (4)'!C42</f>
        <v>0</v>
      </c>
      <c r="H22" s="312">
        <f>+F22+G22</f>
        <v>0</v>
      </c>
    </row>
    <row r="23" spans="1:8" s="249" customFormat="1" ht="24" customHeight="1" x14ac:dyDescent="0.3">
      <c r="A23" s="268" t="s">
        <v>221</v>
      </c>
      <c r="B23" s="71"/>
      <c r="C23" s="258"/>
      <c r="D23" s="265">
        <v>0</v>
      </c>
      <c r="E23" s="260"/>
      <c r="F23" s="147">
        <f>'Sec I ii (3)'!H23</f>
        <v>0</v>
      </c>
      <c r="G23" s="317">
        <f>'Sec II (4)'!C51</f>
        <v>0</v>
      </c>
      <c r="H23" s="312">
        <f>+F23+G23</f>
        <v>0</v>
      </c>
    </row>
    <row r="24" spans="1:8" s="249" customFormat="1" ht="24" customHeight="1" thickBot="1" x14ac:dyDescent="0.35">
      <c r="A24" s="264" t="s">
        <v>222</v>
      </c>
      <c r="B24" s="269"/>
      <c r="C24" s="270"/>
      <c r="D24" s="271">
        <f>SUM(D21:D23)</f>
        <v>0</v>
      </c>
      <c r="E24" s="260"/>
      <c r="F24" s="148">
        <f>SUM(F21:F23)</f>
        <v>0</v>
      </c>
      <c r="G24" s="318">
        <f>SUM(G21:G23)</f>
        <v>0</v>
      </c>
      <c r="H24" s="313">
        <f>SUM(H21:H23)</f>
        <v>0</v>
      </c>
    </row>
    <row r="25" spans="1:8" s="249" customFormat="1" ht="24" customHeight="1" thickTop="1" x14ac:dyDescent="0.3">
      <c r="A25" s="272"/>
      <c r="B25" s="273"/>
      <c r="C25" s="274"/>
      <c r="D25" s="275"/>
      <c r="E25" s="276"/>
      <c r="F25" s="309"/>
      <c r="G25" s="319"/>
      <c r="H25" s="314"/>
    </row>
    <row r="26" spans="1:8" s="249" customFormat="1" ht="24" customHeight="1" x14ac:dyDescent="0.3">
      <c r="A26" s="277" t="s">
        <v>223</v>
      </c>
      <c r="B26" s="71"/>
      <c r="C26" s="278"/>
      <c r="D26" s="279"/>
      <c r="E26" s="280"/>
      <c r="F26" s="310"/>
      <c r="G26" s="310"/>
      <c r="H26" s="315"/>
    </row>
    <row r="27" spans="1:8" s="249" customFormat="1" ht="24" customHeight="1" x14ac:dyDescent="0.3">
      <c r="A27" s="268" t="s">
        <v>224</v>
      </c>
      <c r="B27" s="71"/>
      <c r="C27" s="281"/>
      <c r="D27" s="265">
        <f>Summary!G20</f>
        <v>0</v>
      </c>
      <c r="E27" s="260"/>
      <c r="F27" s="147">
        <f>'Sec I ii (3)'!H27</f>
        <v>0</v>
      </c>
      <c r="G27" s="317">
        <f>'Sec II (4)'!E94</f>
        <v>0</v>
      </c>
      <c r="H27" s="312">
        <f t="shared" ref="H27:H32" si="0">+F27+G27</f>
        <v>0</v>
      </c>
    </row>
    <row r="28" spans="1:8" s="249" customFormat="1" ht="24" customHeight="1" x14ac:dyDescent="0.3">
      <c r="A28" s="268" t="s">
        <v>225</v>
      </c>
      <c r="B28" s="71"/>
      <c r="C28" s="281"/>
      <c r="D28" s="265">
        <f>Summary!G21</f>
        <v>0</v>
      </c>
      <c r="E28" s="260"/>
      <c r="F28" s="147">
        <f>'Sec I ii (3)'!H28</f>
        <v>0</v>
      </c>
      <c r="G28" s="317">
        <f>'Sec II (4)'!E137</f>
        <v>0</v>
      </c>
      <c r="H28" s="312">
        <f t="shared" si="0"/>
        <v>0</v>
      </c>
    </row>
    <row r="29" spans="1:8" s="249" customFormat="1" ht="24" customHeight="1" x14ac:dyDescent="0.3">
      <c r="A29" s="268" t="s">
        <v>226</v>
      </c>
      <c r="B29" s="71"/>
      <c r="C29" s="281"/>
      <c r="D29" s="265">
        <f>Summary!G22</f>
        <v>0</v>
      </c>
      <c r="E29" s="260"/>
      <c r="F29" s="147">
        <f>'Sec I ii (3)'!H29</f>
        <v>0</v>
      </c>
      <c r="G29" s="317">
        <f>'Sec II (4)'!E180</f>
        <v>0</v>
      </c>
      <c r="H29" s="312">
        <f t="shared" si="0"/>
        <v>0</v>
      </c>
    </row>
    <row r="30" spans="1:8" s="249" customFormat="1" ht="24" customHeight="1" x14ac:dyDescent="0.3">
      <c r="A30" s="268" t="s">
        <v>227</v>
      </c>
      <c r="B30" s="208"/>
      <c r="C30" s="281"/>
      <c r="D30" s="265">
        <f>Summary!G23</f>
        <v>0</v>
      </c>
      <c r="E30" s="260"/>
      <c r="F30" s="147">
        <f>'Sec I ii (3)'!H30</f>
        <v>0</v>
      </c>
      <c r="G30" s="317">
        <f>'Sec II (4)'!E223</f>
        <v>0</v>
      </c>
      <c r="H30" s="312">
        <f t="shared" si="0"/>
        <v>0</v>
      </c>
    </row>
    <row r="31" spans="1:8" s="249" customFormat="1" ht="24" customHeight="1" x14ac:dyDescent="0.3">
      <c r="A31" s="268" t="s">
        <v>228</v>
      </c>
      <c r="B31" s="71"/>
      <c r="C31" s="281"/>
      <c r="D31" s="265">
        <f>Summary!G24</f>
        <v>0</v>
      </c>
      <c r="E31" s="260"/>
      <c r="F31" s="147">
        <f>'Sec I ii (3)'!H31</f>
        <v>0</v>
      </c>
      <c r="G31" s="317">
        <f>'Sec II (4)'!E266</f>
        <v>0</v>
      </c>
      <c r="H31" s="312">
        <f t="shared" si="0"/>
        <v>0</v>
      </c>
    </row>
    <row r="32" spans="1:8" s="256" customFormat="1" ht="40.5" customHeight="1" x14ac:dyDescent="0.25">
      <c r="A32" s="398" t="s">
        <v>229</v>
      </c>
      <c r="B32" s="399"/>
      <c r="C32" s="400"/>
      <c r="D32" s="282">
        <f>Summary!G25</f>
        <v>0</v>
      </c>
      <c r="E32" s="283"/>
      <c r="F32" s="311">
        <f>'Sec I ii (3)'!H32</f>
        <v>0</v>
      </c>
      <c r="G32" s="320">
        <f>'Sec II (4)'!E309</f>
        <v>0</v>
      </c>
      <c r="H32" s="316">
        <f t="shared" si="0"/>
        <v>0</v>
      </c>
    </row>
    <row r="33" spans="1:9" s="249" customFormat="1" ht="24" customHeight="1" thickBot="1" x14ac:dyDescent="0.35">
      <c r="A33" s="284" t="s">
        <v>230</v>
      </c>
      <c r="B33" s="285"/>
      <c r="C33" s="270"/>
      <c r="D33" s="271">
        <f>SUM(D27:D32)</f>
        <v>0</v>
      </c>
      <c r="E33" s="260"/>
      <c r="F33" s="148">
        <f>SUM(F27:F32)</f>
        <v>0</v>
      </c>
      <c r="G33" s="148">
        <f>SUM(G27:G32)</f>
        <v>0</v>
      </c>
      <c r="H33" s="313">
        <f>SUM(H27:H32)</f>
        <v>0</v>
      </c>
    </row>
    <row r="34" spans="1:9" s="249" customFormat="1" ht="24" customHeight="1" thickTop="1" x14ac:dyDescent="0.3">
      <c r="A34" s="272"/>
      <c r="B34" s="273"/>
      <c r="C34" s="274"/>
      <c r="D34" s="286"/>
      <c r="E34" s="287"/>
      <c r="F34" s="286"/>
      <c r="G34" s="286"/>
      <c r="H34" s="288"/>
    </row>
    <row r="35" spans="1:9" s="249" customFormat="1" ht="24" customHeight="1" x14ac:dyDescent="0.3">
      <c r="A35" s="289"/>
      <c r="B35" s="290"/>
      <c r="C35" s="291"/>
      <c r="D35" s="292"/>
      <c r="E35" s="293"/>
      <c r="F35" s="292"/>
      <c r="G35" s="292"/>
      <c r="H35" s="294"/>
    </row>
    <row r="36" spans="1:9" s="249" customFormat="1" ht="24" customHeight="1" thickBot="1" x14ac:dyDescent="0.35">
      <c r="A36" s="295" t="s">
        <v>231</v>
      </c>
      <c r="B36" s="213"/>
      <c r="C36" s="296"/>
      <c r="D36" s="297"/>
      <c r="E36" s="298"/>
      <c r="F36" s="396" t="s">
        <v>232</v>
      </c>
      <c r="G36" s="397"/>
      <c r="H36" s="299">
        <f>+H24-H33</f>
        <v>0</v>
      </c>
    </row>
    <row r="37" spans="1:9" s="249" customFormat="1" ht="27" customHeight="1" thickTop="1" x14ac:dyDescent="0.3">
      <c r="A37" s="300"/>
      <c r="B37" s="293"/>
      <c r="C37" s="293"/>
      <c r="D37" s="301"/>
      <c r="E37" s="302"/>
      <c r="F37" s="401"/>
      <c r="G37" s="401"/>
      <c r="H37" s="402"/>
    </row>
    <row r="38" spans="1:9" ht="9.6" customHeight="1" thickBot="1" x14ac:dyDescent="0.35">
      <c r="A38" s="303"/>
      <c r="B38" s="304"/>
      <c r="C38" s="304"/>
      <c r="D38" s="305"/>
      <c r="E38" s="306"/>
      <c r="F38" s="305"/>
      <c r="G38" s="305"/>
      <c r="H38" s="307"/>
    </row>
    <row r="39" spans="1:9" ht="13.9" customHeight="1" x14ac:dyDescent="0.3"/>
    <row r="40" spans="1:9" s="65" customFormat="1" ht="21" customHeight="1" x14ac:dyDescent="0.25">
      <c r="A40" s="133" t="s">
        <v>2</v>
      </c>
      <c r="B40" s="387" t="s">
        <v>233</v>
      </c>
      <c r="C40" s="387"/>
      <c r="D40" s="387"/>
      <c r="E40" s="387"/>
      <c r="F40" s="387"/>
      <c r="G40" s="387"/>
      <c r="H40" s="387"/>
      <c r="I40" s="71"/>
    </row>
    <row r="41" spans="1:9" s="65" customFormat="1" ht="37.15" customHeight="1" x14ac:dyDescent="0.25">
      <c r="A41" s="133" t="s">
        <v>3</v>
      </c>
      <c r="B41" s="387" t="s">
        <v>234</v>
      </c>
      <c r="C41" s="387"/>
      <c r="D41" s="387"/>
      <c r="E41" s="387"/>
      <c r="F41" s="387"/>
      <c r="G41" s="387"/>
      <c r="H41" s="387"/>
      <c r="I41" s="71"/>
    </row>
    <row r="42" spans="1:9" s="65" customFormat="1" ht="21" customHeight="1" x14ac:dyDescent="0.25">
      <c r="A42" s="133" t="s">
        <v>4</v>
      </c>
      <c r="B42" s="387" t="s">
        <v>235</v>
      </c>
      <c r="C42" s="387"/>
      <c r="D42" s="387"/>
      <c r="E42" s="387"/>
      <c r="F42" s="387"/>
      <c r="G42" s="387"/>
      <c r="H42" s="387"/>
      <c r="I42" s="71"/>
    </row>
    <row r="43" spans="1:9" s="65" customFormat="1" ht="21" customHeight="1" x14ac:dyDescent="0.25">
      <c r="A43" s="133" t="s">
        <v>5</v>
      </c>
      <c r="B43" s="387" t="s">
        <v>236</v>
      </c>
      <c r="C43" s="387"/>
      <c r="D43" s="387"/>
      <c r="E43" s="387"/>
      <c r="F43" s="387"/>
      <c r="G43" s="387"/>
      <c r="H43" s="387"/>
      <c r="I43" s="71"/>
    </row>
    <row r="44" spans="1:9" ht="24" customHeight="1" x14ac:dyDescent="0.3">
      <c r="A44" s="308"/>
      <c r="B44" s="386"/>
      <c r="C44" s="386"/>
      <c r="D44" s="386"/>
      <c r="E44" s="386"/>
      <c r="F44" s="386"/>
      <c r="G44" s="386"/>
      <c r="H44" s="386"/>
    </row>
  </sheetData>
  <sheetProtection algorithmName="SHA-512" hashValue="zHIhNhAnXi7baE8VVTGdIuw7kMbCyX/o0+leUFODC5Eiibnr84fg2vJtPhqA5NcZxaiAJVoDRWVMCzo9LGfTbg==" saltValue="SClKWDkkiUfthTImP0b37A==" spinCount="100000" sheet="1" objects="1" scenarios="1" selectLockedCells="1"/>
  <mergeCells count="14">
    <mergeCell ref="F16:H16"/>
    <mergeCell ref="A2:H2"/>
    <mergeCell ref="A3:H3"/>
    <mergeCell ref="A4:H4"/>
    <mergeCell ref="A9:B11"/>
    <mergeCell ref="D9:H11"/>
    <mergeCell ref="B43:H43"/>
    <mergeCell ref="B44:H44"/>
    <mergeCell ref="A32:C32"/>
    <mergeCell ref="F36:G36"/>
    <mergeCell ref="F37:H37"/>
    <mergeCell ref="B40:H40"/>
    <mergeCell ref="B41:H41"/>
    <mergeCell ref="B42:H42"/>
  </mergeCells>
  <phoneticPr fontId="18" type="noConversion"/>
  <pageMargins left="0.51181102362204722" right="0.51181102362204722" top="0.39370078740157483" bottom="0.39370078740157483" header="0.31496062992125984" footer="0.19685039370078741"/>
  <pageSetup paperSize="9" scale="88"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4"/>
  <sheetViews>
    <sheetView zoomScale="102" zoomScaleNormal="102" zoomScaleSheetLayoutView="80" workbookViewId="0">
      <selection activeCell="F7" sqref="F7"/>
    </sheetView>
  </sheetViews>
  <sheetFormatPr defaultColWidth="9" defaultRowHeight="15.75" x14ac:dyDescent="0.25"/>
  <cols>
    <col min="1" max="1" width="4.125" style="63" customWidth="1"/>
    <col min="2" max="2" width="28.75" style="65" customWidth="1"/>
    <col min="3" max="3" width="13.25" style="68" customWidth="1"/>
    <col min="4" max="4" width="5.875" style="65" customWidth="1"/>
    <col min="5" max="5" width="13" style="65" customWidth="1"/>
    <col min="6" max="6" width="13.875" style="65" customWidth="1"/>
    <col min="7" max="7" width="11.125" style="65" customWidth="1"/>
    <col min="8" max="8" width="10.625" style="65" customWidth="1"/>
    <col min="9" max="9" width="12.375" style="65" customWidth="1"/>
    <col min="10" max="256" width="9" style="65"/>
    <col min="257" max="257" width="4.125" style="65" customWidth="1"/>
    <col min="258" max="258" width="28.75" style="65" customWidth="1"/>
    <col min="259" max="259" width="13.25" style="65" customWidth="1"/>
    <col min="260" max="260" width="5.875" style="65" customWidth="1"/>
    <col min="261" max="261" width="13" style="65" customWidth="1"/>
    <col min="262" max="262" width="13.875" style="65" customWidth="1"/>
    <col min="263" max="263" width="11.125" style="65" customWidth="1"/>
    <col min="264" max="264" width="2.875" style="65" customWidth="1"/>
    <col min="265" max="265" width="19" style="65" customWidth="1"/>
    <col min="266" max="512" width="9" style="65"/>
    <col min="513" max="513" width="4.125" style="65" customWidth="1"/>
    <col min="514" max="514" width="28.75" style="65" customWidth="1"/>
    <col min="515" max="515" width="13.25" style="65" customWidth="1"/>
    <col min="516" max="516" width="5.875" style="65" customWidth="1"/>
    <col min="517" max="517" width="13" style="65" customWidth="1"/>
    <col min="518" max="518" width="13.875" style="65" customWidth="1"/>
    <col min="519" max="519" width="11.125" style="65" customWidth="1"/>
    <col min="520" max="520" width="2.875" style="65" customWidth="1"/>
    <col min="521" max="521" width="19" style="65" customWidth="1"/>
    <col min="522" max="768" width="9" style="65"/>
    <col min="769" max="769" width="4.125" style="65" customWidth="1"/>
    <col min="770" max="770" width="28.75" style="65" customWidth="1"/>
    <col min="771" max="771" width="13.25" style="65" customWidth="1"/>
    <col min="772" max="772" width="5.875" style="65" customWidth="1"/>
    <col min="773" max="773" width="13" style="65" customWidth="1"/>
    <col min="774" max="774" width="13.875" style="65" customWidth="1"/>
    <col min="775" max="775" width="11.125" style="65" customWidth="1"/>
    <col min="776" max="776" width="2.875" style="65" customWidth="1"/>
    <col min="777" max="777" width="19" style="65" customWidth="1"/>
    <col min="778" max="1024" width="9" style="65"/>
    <col min="1025" max="1025" width="4.125" style="65" customWidth="1"/>
    <col min="1026" max="1026" width="28.75" style="65" customWidth="1"/>
    <col min="1027" max="1027" width="13.25" style="65" customWidth="1"/>
    <col min="1028" max="1028" width="5.875" style="65" customWidth="1"/>
    <col min="1029" max="1029" width="13" style="65" customWidth="1"/>
    <col min="1030" max="1030" width="13.875" style="65" customWidth="1"/>
    <col min="1031" max="1031" width="11.125" style="65" customWidth="1"/>
    <col min="1032" max="1032" width="2.875" style="65" customWidth="1"/>
    <col min="1033" max="1033" width="19" style="65" customWidth="1"/>
    <col min="1034" max="1280" width="9" style="65"/>
    <col min="1281" max="1281" width="4.125" style="65" customWidth="1"/>
    <col min="1282" max="1282" width="28.75" style="65" customWidth="1"/>
    <col min="1283" max="1283" width="13.25" style="65" customWidth="1"/>
    <col min="1284" max="1284" width="5.875" style="65" customWidth="1"/>
    <col min="1285" max="1285" width="13" style="65" customWidth="1"/>
    <col min="1286" max="1286" width="13.875" style="65" customWidth="1"/>
    <col min="1287" max="1287" width="11.125" style="65" customWidth="1"/>
    <col min="1288" max="1288" width="2.875" style="65" customWidth="1"/>
    <col min="1289" max="1289" width="19" style="65" customWidth="1"/>
    <col min="1290" max="1536" width="9" style="65"/>
    <col min="1537" max="1537" width="4.125" style="65" customWidth="1"/>
    <col min="1538" max="1538" width="28.75" style="65" customWidth="1"/>
    <col min="1539" max="1539" width="13.25" style="65" customWidth="1"/>
    <col min="1540" max="1540" width="5.875" style="65" customWidth="1"/>
    <col min="1541" max="1541" width="13" style="65" customWidth="1"/>
    <col min="1542" max="1542" width="13.875" style="65" customWidth="1"/>
    <col min="1543" max="1543" width="11.125" style="65" customWidth="1"/>
    <col min="1544" max="1544" width="2.875" style="65" customWidth="1"/>
    <col min="1545" max="1545" width="19" style="65" customWidth="1"/>
    <col min="1546" max="1792" width="9" style="65"/>
    <col min="1793" max="1793" width="4.125" style="65" customWidth="1"/>
    <col min="1794" max="1794" width="28.75" style="65" customWidth="1"/>
    <col min="1795" max="1795" width="13.25" style="65" customWidth="1"/>
    <col min="1796" max="1796" width="5.875" style="65" customWidth="1"/>
    <col min="1797" max="1797" width="13" style="65" customWidth="1"/>
    <col min="1798" max="1798" width="13.875" style="65" customWidth="1"/>
    <col min="1799" max="1799" width="11.125" style="65" customWidth="1"/>
    <col min="1800" max="1800" width="2.875" style="65" customWidth="1"/>
    <col min="1801" max="1801" width="19" style="65" customWidth="1"/>
    <col min="1802" max="2048" width="9" style="65"/>
    <col min="2049" max="2049" width="4.125" style="65" customWidth="1"/>
    <col min="2050" max="2050" width="28.75" style="65" customWidth="1"/>
    <col min="2051" max="2051" width="13.25" style="65" customWidth="1"/>
    <col min="2052" max="2052" width="5.875" style="65" customWidth="1"/>
    <col min="2053" max="2053" width="13" style="65" customWidth="1"/>
    <col min="2054" max="2054" width="13.875" style="65" customWidth="1"/>
    <col min="2055" max="2055" width="11.125" style="65" customWidth="1"/>
    <col min="2056" max="2056" width="2.875" style="65" customWidth="1"/>
    <col min="2057" max="2057" width="19" style="65" customWidth="1"/>
    <col min="2058" max="2304" width="9" style="65"/>
    <col min="2305" max="2305" width="4.125" style="65" customWidth="1"/>
    <col min="2306" max="2306" width="28.75" style="65" customWidth="1"/>
    <col min="2307" max="2307" width="13.25" style="65" customWidth="1"/>
    <col min="2308" max="2308" width="5.875" style="65" customWidth="1"/>
    <col min="2309" max="2309" width="13" style="65" customWidth="1"/>
    <col min="2310" max="2310" width="13.875" style="65" customWidth="1"/>
    <col min="2311" max="2311" width="11.125" style="65" customWidth="1"/>
    <col min="2312" max="2312" width="2.875" style="65" customWidth="1"/>
    <col min="2313" max="2313" width="19" style="65" customWidth="1"/>
    <col min="2314" max="2560" width="9" style="65"/>
    <col min="2561" max="2561" width="4.125" style="65" customWidth="1"/>
    <col min="2562" max="2562" width="28.75" style="65" customWidth="1"/>
    <col min="2563" max="2563" width="13.25" style="65" customWidth="1"/>
    <col min="2564" max="2564" width="5.875" style="65" customWidth="1"/>
    <col min="2565" max="2565" width="13" style="65" customWidth="1"/>
    <col min="2566" max="2566" width="13.875" style="65" customWidth="1"/>
    <col min="2567" max="2567" width="11.125" style="65" customWidth="1"/>
    <col min="2568" max="2568" width="2.875" style="65" customWidth="1"/>
    <col min="2569" max="2569" width="19" style="65" customWidth="1"/>
    <col min="2570" max="2816" width="9" style="65"/>
    <col min="2817" max="2817" width="4.125" style="65" customWidth="1"/>
    <col min="2818" max="2818" width="28.75" style="65" customWidth="1"/>
    <col min="2819" max="2819" width="13.25" style="65" customWidth="1"/>
    <col min="2820" max="2820" width="5.875" style="65" customWidth="1"/>
    <col min="2821" max="2821" width="13" style="65" customWidth="1"/>
    <col min="2822" max="2822" width="13.875" style="65" customWidth="1"/>
    <col min="2823" max="2823" width="11.125" style="65" customWidth="1"/>
    <col min="2824" max="2824" width="2.875" style="65" customWidth="1"/>
    <col min="2825" max="2825" width="19" style="65" customWidth="1"/>
    <col min="2826" max="3072" width="9" style="65"/>
    <col min="3073" max="3073" width="4.125" style="65" customWidth="1"/>
    <col min="3074" max="3074" width="28.75" style="65" customWidth="1"/>
    <col min="3075" max="3075" width="13.25" style="65" customWidth="1"/>
    <col min="3076" max="3076" width="5.875" style="65" customWidth="1"/>
    <col min="3077" max="3077" width="13" style="65" customWidth="1"/>
    <col min="3078" max="3078" width="13.875" style="65" customWidth="1"/>
    <col min="3079" max="3079" width="11.125" style="65" customWidth="1"/>
    <col min="3080" max="3080" width="2.875" style="65" customWidth="1"/>
    <col min="3081" max="3081" width="19" style="65" customWidth="1"/>
    <col min="3082" max="3328" width="9" style="65"/>
    <col min="3329" max="3329" width="4.125" style="65" customWidth="1"/>
    <col min="3330" max="3330" width="28.75" style="65" customWidth="1"/>
    <col min="3331" max="3331" width="13.25" style="65" customWidth="1"/>
    <col min="3332" max="3332" width="5.875" style="65" customWidth="1"/>
    <col min="3333" max="3333" width="13" style="65" customWidth="1"/>
    <col min="3334" max="3334" width="13.875" style="65" customWidth="1"/>
    <col min="3335" max="3335" width="11.125" style="65" customWidth="1"/>
    <col min="3336" max="3336" width="2.875" style="65" customWidth="1"/>
    <col min="3337" max="3337" width="19" style="65" customWidth="1"/>
    <col min="3338" max="3584" width="9" style="65"/>
    <col min="3585" max="3585" width="4.125" style="65" customWidth="1"/>
    <col min="3586" max="3586" width="28.75" style="65" customWidth="1"/>
    <col min="3587" max="3587" width="13.25" style="65" customWidth="1"/>
    <col min="3588" max="3588" width="5.875" style="65" customWidth="1"/>
    <col min="3589" max="3589" width="13" style="65" customWidth="1"/>
    <col min="3590" max="3590" width="13.875" style="65" customWidth="1"/>
    <col min="3591" max="3591" width="11.125" style="65" customWidth="1"/>
    <col min="3592" max="3592" width="2.875" style="65" customWidth="1"/>
    <col min="3593" max="3593" width="19" style="65" customWidth="1"/>
    <col min="3594" max="3840" width="9" style="65"/>
    <col min="3841" max="3841" width="4.125" style="65" customWidth="1"/>
    <col min="3842" max="3842" width="28.75" style="65" customWidth="1"/>
    <col min="3843" max="3843" width="13.25" style="65" customWidth="1"/>
    <col min="3844" max="3844" width="5.875" style="65" customWidth="1"/>
    <col min="3845" max="3845" width="13" style="65" customWidth="1"/>
    <col min="3846" max="3846" width="13.875" style="65" customWidth="1"/>
    <col min="3847" max="3847" width="11.125" style="65" customWidth="1"/>
    <col min="3848" max="3848" width="2.875" style="65" customWidth="1"/>
    <col min="3849" max="3849" width="19" style="65" customWidth="1"/>
    <col min="3850" max="4096" width="9" style="65"/>
    <col min="4097" max="4097" width="4.125" style="65" customWidth="1"/>
    <col min="4098" max="4098" width="28.75" style="65" customWidth="1"/>
    <col min="4099" max="4099" width="13.25" style="65" customWidth="1"/>
    <col min="4100" max="4100" width="5.875" style="65" customWidth="1"/>
    <col min="4101" max="4101" width="13" style="65" customWidth="1"/>
    <col min="4102" max="4102" width="13.875" style="65" customWidth="1"/>
    <col min="4103" max="4103" width="11.125" style="65" customWidth="1"/>
    <col min="4104" max="4104" width="2.875" style="65" customWidth="1"/>
    <col min="4105" max="4105" width="19" style="65" customWidth="1"/>
    <col min="4106" max="4352" width="9" style="65"/>
    <col min="4353" max="4353" width="4.125" style="65" customWidth="1"/>
    <col min="4354" max="4354" width="28.75" style="65" customWidth="1"/>
    <col min="4355" max="4355" width="13.25" style="65" customWidth="1"/>
    <col min="4356" max="4356" width="5.875" style="65" customWidth="1"/>
    <col min="4357" max="4357" width="13" style="65" customWidth="1"/>
    <col min="4358" max="4358" width="13.875" style="65" customWidth="1"/>
    <col min="4359" max="4359" width="11.125" style="65" customWidth="1"/>
    <col min="4360" max="4360" width="2.875" style="65" customWidth="1"/>
    <col min="4361" max="4361" width="19" style="65" customWidth="1"/>
    <col min="4362" max="4608" width="9" style="65"/>
    <col min="4609" max="4609" width="4.125" style="65" customWidth="1"/>
    <col min="4610" max="4610" width="28.75" style="65" customWidth="1"/>
    <col min="4611" max="4611" width="13.25" style="65" customWidth="1"/>
    <col min="4612" max="4612" width="5.875" style="65" customWidth="1"/>
    <col min="4613" max="4613" width="13" style="65" customWidth="1"/>
    <col min="4614" max="4614" width="13.875" style="65" customWidth="1"/>
    <col min="4615" max="4615" width="11.125" style="65" customWidth="1"/>
    <col min="4616" max="4616" width="2.875" style="65" customWidth="1"/>
    <col min="4617" max="4617" width="19" style="65" customWidth="1"/>
    <col min="4618" max="4864" width="9" style="65"/>
    <col min="4865" max="4865" width="4.125" style="65" customWidth="1"/>
    <col min="4866" max="4866" width="28.75" style="65" customWidth="1"/>
    <col min="4867" max="4867" width="13.25" style="65" customWidth="1"/>
    <col min="4868" max="4868" width="5.875" style="65" customWidth="1"/>
    <col min="4869" max="4869" width="13" style="65" customWidth="1"/>
    <col min="4870" max="4870" width="13.875" style="65" customWidth="1"/>
    <col min="4871" max="4871" width="11.125" style="65" customWidth="1"/>
    <col min="4872" max="4872" width="2.875" style="65" customWidth="1"/>
    <col min="4873" max="4873" width="19" style="65" customWidth="1"/>
    <col min="4874" max="5120" width="9" style="65"/>
    <col min="5121" max="5121" width="4.125" style="65" customWidth="1"/>
    <col min="5122" max="5122" width="28.75" style="65" customWidth="1"/>
    <col min="5123" max="5123" width="13.25" style="65" customWidth="1"/>
    <col min="5124" max="5124" width="5.875" style="65" customWidth="1"/>
    <col min="5125" max="5125" width="13" style="65" customWidth="1"/>
    <col min="5126" max="5126" width="13.875" style="65" customWidth="1"/>
    <col min="5127" max="5127" width="11.125" style="65" customWidth="1"/>
    <col min="5128" max="5128" width="2.875" style="65" customWidth="1"/>
    <col min="5129" max="5129" width="19" style="65" customWidth="1"/>
    <col min="5130" max="5376" width="9" style="65"/>
    <col min="5377" max="5377" width="4.125" style="65" customWidth="1"/>
    <col min="5378" max="5378" width="28.75" style="65" customWidth="1"/>
    <col min="5379" max="5379" width="13.25" style="65" customWidth="1"/>
    <col min="5380" max="5380" width="5.875" style="65" customWidth="1"/>
    <col min="5381" max="5381" width="13" style="65" customWidth="1"/>
    <col min="5382" max="5382" width="13.875" style="65" customWidth="1"/>
    <col min="5383" max="5383" width="11.125" style="65" customWidth="1"/>
    <col min="5384" max="5384" width="2.875" style="65" customWidth="1"/>
    <col min="5385" max="5385" width="19" style="65" customWidth="1"/>
    <col min="5386" max="5632" width="9" style="65"/>
    <col min="5633" max="5633" width="4.125" style="65" customWidth="1"/>
    <col min="5634" max="5634" width="28.75" style="65" customWidth="1"/>
    <col min="5635" max="5635" width="13.25" style="65" customWidth="1"/>
    <col min="5636" max="5636" width="5.875" style="65" customWidth="1"/>
    <col min="5637" max="5637" width="13" style="65" customWidth="1"/>
    <col min="5638" max="5638" width="13.875" style="65" customWidth="1"/>
    <col min="5639" max="5639" width="11.125" style="65" customWidth="1"/>
    <col min="5640" max="5640" width="2.875" style="65" customWidth="1"/>
    <col min="5641" max="5641" width="19" style="65" customWidth="1"/>
    <col min="5642" max="5888" width="9" style="65"/>
    <col min="5889" max="5889" width="4.125" style="65" customWidth="1"/>
    <col min="5890" max="5890" width="28.75" style="65" customWidth="1"/>
    <col min="5891" max="5891" width="13.25" style="65" customWidth="1"/>
    <col min="5892" max="5892" width="5.875" style="65" customWidth="1"/>
    <col min="5893" max="5893" width="13" style="65" customWidth="1"/>
    <col min="5894" max="5894" width="13.875" style="65" customWidth="1"/>
    <col min="5895" max="5895" width="11.125" style="65" customWidth="1"/>
    <col min="5896" max="5896" width="2.875" style="65" customWidth="1"/>
    <col min="5897" max="5897" width="19" style="65" customWidth="1"/>
    <col min="5898" max="6144" width="9" style="65"/>
    <col min="6145" max="6145" width="4.125" style="65" customWidth="1"/>
    <col min="6146" max="6146" width="28.75" style="65" customWidth="1"/>
    <col min="6147" max="6147" width="13.25" style="65" customWidth="1"/>
    <col min="6148" max="6148" width="5.875" style="65" customWidth="1"/>
    <col min="6149" max="6149" width="13" style="65" customWidth="1"/>
    <col min="6150" max="6150" width="13.875" style="65" customWidth="1"/>
    <col min="6151" max="6151" width="11.125" style="65" customWidth="1"/>
    <col min="6152" max="6152" width="2.875" style="65" customWidth="1"/>
    <col min="6153" max="6153" width="19" style="65" customWidth="1"/>
    <col min="6154" max="6400" width="9" style="65"/>
    <col min="6401" max="6401" width="4.125" style="65" customWidth="1"/>
    <col min="6402" max="6402" width="28.75" style="65" customWidth="1"/>
    <col min="6403" max="6403" width="13.25" style="65" customWidth="1"/>
    <col min="6404" max="6404" width="5.875" style="65" customWidth="1"/>
    <col min="6405" max="6405" width="13" style="65" customWidth="1"/>
    <col min="6406" max="6406" width="13.875" style="65" customWidth="1"/>
    <col min="6407" max="6407" width="11.125" style="65" customWidth="1"/>
    <col min="6408" max="6408" width="2.875" style="65" customWidth="1"/>
    <col min="6409" max="6409" width="19" style="65" customWidth="1"/>
    <col min="6410" max="6656" width="9" style="65"/>
    <col min="6657" max="6657" width="4.125" style="65" customWidth="1"/>
    <col min="6658" max="6658" width="28.75" style="65" customWidth="1"/>
    <col min="6659" max="6659" width="13.25" style="65" customWidth="1"/>
    <col min="6660" max="6660" width="5.875" style="65" customWidth="1"/>
    <col min="6661" max="6661" width="13" style="65" customWidth="1"/>
    <col min="6662" max="6662" width="13.875" style="65" customWidth="1"/>
    <col min="6663" max="6663" width="11.125" style="65" customWidth="1"/>
    <col min="6664" max="6664" width="2.875" style="65" customWidth="1"/>
    <col min="6665" max="6665" width="19" style="65" customWidth="1"/>
    <col min="6666" max="6912" width="9" style="65"/>
    <col min="6913" max="6913" width="4.125" style="65" customWidth="1"/>
    <col min="6914" max="6914" width="28.75" style="65" customWidth="1"/>
    <col min="6915" max="6915" width="13.25" style="65" customWidth="1"/>
    <col min="6916" max="6916" width="5.875" style="65" customWidth="1"/>
    <col min="6917" max="6917" width="13" style="65" customWidth="1"/>
    <col min="6918" max="6918" width="13.875" style="65" customWidth="1"/>
    <col min="6919" max="6919" width="11.125" style="65" customWidth="1"/>
    <col min="6920" max="6920" width="2.875" style="65" customWidth="1"/>
    <col min="6921" max="6921" width="19" style="65" customWidth="1"/>
    <col min="6922" max="7168" width="9" style="65"/>
    <col min="7169" max="7169" width="4.125" style="65" customWidth="1"/>
    <col min="7170" max="7170" width="28.75" style="65" customWidth="1"/>
    <col min="7171" max="7171" width="13.25" style="65" customWidth="1"/>
    <col min="7172" max="7172" width="5.875" style="65" customWidth="1"/>
    <col min="7173" max="7173" width="13" style="65" customWidth="1"/>
    <col min="7174" max="7174" width="13.875" style="65" customWidth="1"/>
    <col min="7175" max="7175" width="11.125" style="65" customWidth="1"/>
    <col min="7176" max="7176" width="2.875" style="65" customWidth="1"/>
    <col min="7177" max="7177" width="19" style="65" customWidth="1"/>
    <col min="7178" max="7424" width="9" style="65"/>
    <col min="7425" max="7425" width="4.125" style="65" customWidth="1"/>
    <col min="7426" max="7426" width="28.75" style="65" customWidth="1"/>
    <col min="7427" max="7427" width="13.25" style="65" customWidth="1"/>
    <col min="7428" max="7428" width="5.875" style="65" customWidth="1"/>
    <col min="7429" max="7429" width="13" style="65" customWidth="1"/>
    <col min="7430" max="7430" width="13.875" style="65" customWidth="1"/>
    <col min="7431" max="7431" width="11.125" style="65" customWidth="1"/>
    <col min="7432" max="7432" width="2.875" style="65" customWidth="1"/>
    <col min="7433" max="7433" width="19" style="65" customWidth="1"/>
    <col min="7434" max="7680" width="9" style="65"/>
    <col min="7681" max="7681" width="4.125" style="65" customWidth="1"/>
    <col min="7682" max="7682" width="28.75" style="65" customWidth="1"/>
    <col min="7683" max="7683" width="13.25" style="65" customWidth="1"/>
    <col min="7684" max="7684" width="5.875" style="65" customWidth="1"/>
    <col min="7685" max="7685" width="13" style="65" customWidth="1"/>
    <col min="7686" max="7686" width="13.875" style="65" customWidth="1"/>
    <col min="7687" max="7687" width="11.125" style="65" customWidth="1"/>
    <col min="7688" max="7688" width="2.875" style="65" customWidth="1"/>
    <col min="7689" max="7689" width="19" style="65" customWidth="1"/>
    <col min="7690" max="7936" width="9" style="65"/>
    <col min="7937" max="7937" width="4.125" style="65" customWidth="1"/>
    <col min="7938" max="7938" width="28.75" style="65" customWidth="1"/>
    <col min="7939" max="7939" width="13.25" style="65" customWidth="1"/>
    <col min="7940" max="7940" width="5.875" style="65" customWidth="1"/>
    <col min="7941" max="7941" width="13" style="65" customWidth="1"/>
    <col min="7942" max="7942" width="13.875" style="65" customWidth="1"/>
    <col min="7943" max="7943" width="11.125" style="65" customWidth="1"/>
    <col min="7944" max="7944" width="2.875" style="65" customWidth="1"/>
    <col min="7945" max="7945" width="19" style="65" customWidth="1"/>
    <col min="7946" max="8192" width="9" style="65"/>
    <col min="8193" max="8193" width="4.125" style="65" customWidth="1"/>
    <col min="8194" max="8194" width="28.75" style="65" customWidth="1"/>
    <col min="8195" max="8195" width="13.25" style="65" customWidth="1"/>
    <col min="8196" max="8196" width="5.875" style="65" customWidth="1"/>
    <col min="8197" max="8197" width="13" style="65" customWidth="1"/>
    <col min="8198" max="8198" width="13.875" style="65" customWidth="1"/>
    <col min="8199" max="8199" width="11.125" style="65" customWidth="1"/>
    <col min="8200" max="8200" width="2.875" style="65" customWidth="1"/>
    <col min="8201" max="8201" width="19" style="65" customWidth="1"/>
    <col min="8202" max="8448" width="9" style="65"/>
    <col min="8449" max="8449" width="4.125" style="65" customWidth="1"/>
    <col min="8450" max="8450" width="28.75" style="65" customWidth="1"/>
    <col min="8451" max="8451" width="13.25" style="65" customWidth="1"/>
    <col min="8452" max="8452" width="5.875" style="65" customWidth="1"/>
    <col min="8453" max="8453" width="13" style="65" customWidth="1"/>
    <col min="8454" max="8454" width="13.875" style="65" customWidth="1"/>
    <col min="8455" max="8455" width="11.125" style="65" customWidth="1"/>
    <col min="8456" max="8456" width="2.875" style="65" customWidth="1"/>
    <col min="8457" max="8457" width="19" style="65" customWidth="1"/>
    <col min="8458" max="8704" width="9" style="65"/>
    <col min="8705" max="8705" width="4.125" style="65" customWidth="1"/>
    <col min="8706" max="8706" width="28.75" style="65" customWidth="1"/>
    <col min="8707" max="8707" width="13.25" style="65" customWidth="1"/>
    <col min="8708" max="8708" width="5.875" style="65" customWidth="1"/>
    <col min="8709" max="8709" width="13" style="65" customWidth="1"/>
    <col min="8710" max="8710" width="13.875" style="65" customWidth="1"/>
    <col min="8711" max="8711" width="11.125" style="65" customWidth="1"/>
    <col min="8712" max="8712" width="2.875" style="65" customWidth="1"/>
    <col min="8713" max="8713" width="19" style="65" customWidth="1"/>
    <col min="8714" max="8960" width="9" style="65"/>
    <col min="8961" max="8961" width="4.125" style="65" customWidth="1"/>
    <col min="8962" max="8962" width="28.75" style="65" customWidth="1"/>
    <col min="8963" max="8963" width="13.25" style="65" customWidth="1"/>
    <col min="8964" max="8964" width="5.875" style="65" customWidth="1"/>
    <col min="8965" max="8965" width="13" style="65" customWidth="1"/>
    <col min="8966" max="8966" width="13.875" style="65" customWidth="1"/>
    <col min="8967" max="8967" width="11.125" style="65" customWidth="1"/>
    <col min="8968" max="8968" width="2.875" style="65" customWidth="1"/>
    <col min="8969" max="8969" width="19" style="65" customWidth="1"/>
    <col min="8970" max="9216" width="9" style="65"/>
    <col min="9217" max="9217" width="4.125" style="65" customWidth="1"/>
    <col min="9218" max="9218" width="28.75" style="65" customWidth="1"/>
    <col min="9219" max="9219" width="13.25" style="65" customWidth="1"/>
    <col min="9220" max="9220" width="5.875" style="65" customWidth="1"/>
    <col min="9221" max="9221" width="13" style="65" customWidth="1"/>
    <col min="9222" max="9222" width="13.875" style="65" customWidth="1"/>
    <col min="9223" max="9223" width="11.125" style="65" customWidth="1"/>
    <col min="9224" max="9224" width="2.875" style="65" customWidth="1"/>
    <col min="9225" max="9225" width="19" style="65" customWidth="1"/>
    <col min="9226" max="9472" width="9" style="65"/>
    <col min="9473" max="9473" width="4.125" style="65" customWidth="1"/>
    <col min="9474" max="9474" width="28.75" style="65" customWidth="1"/>
    <col min="9475" max="9475" width="13.25" style="65" customWidth="1"/>
    <col min="9476" max="9476" width="5.875" style="65" customWidth="1"/>
    <col min="9477" max="9477" width="13" style="65" customWidth="1"/>
    <col min="9478" max="9478" width="13.875" style="65" customWidth="1"/>
    <col min="9479" max="9479" width="11.125" style="65" customWidth="1"/>
    <col min="9480" max="9480" width="2.875" style="65" customWidth="1"/>
    <col min="9481" max="9481" width="19" style="65" customWidth="1"/>
    <col min="9482" max="9728" width="9" style="65"/>
    <col min="9729" max="9729" width="4.125" style="65" customWidth="1"/>
    <col min="9730" max="9730" width="28.75" style="65" customWidth="1"/>
    <col min="9731" max="9731" width="13.25" style="65" customWidth="1"/>
    <col min="9732" max="9732" width="5.875" style="65" customWidth="1"/>
    <col min="9733" max="9733" width="13" style="65" customWidth="1"/>
    <col min="9734" max="9734" width="13.875" style="65" customWidth="1"/>
    <col min="9735" max="9735" width="11.125" style="65" customWidth="1"/>
    <col min="9736" max="9736" width="2.875" style="65" customWidth="1"/>
    <col min="9737" max="9737" width="19" style="65" customWidth="1"/>
    <col min="9738" max="9984" width="9" style="65"/>
    <col min="9985" max="9985" width="4.125" style="65" customWidth="1"/>
    <col min="9986" max="9986" width="28.75" style="65" customWidth="1"/>
    <col min="9987" max="9987" width="13.25" style="65" customWidth="1"/>
    <col min="9988" max="9988" width="5.875" style="65" customWidth="1"/>
    <col min="9989" max="9989" width="13" style="65" customWidth="1"/>
    <col min="9990" max="9990" width="13.875" style="65" customWidth="1"/>
    <col min="9991" max="9991" width="11.125" style="65" customWidth="1"/>
    <col min="9992" max="9992" width="2.875" style="65" customWidth="1"/>
    <col min="9993" max="9993" width="19" style="65" customWidth="1"/>
    <col min="9994" max="10240" width="9" style="65"/>
    <col min="10241" max="10241" width="4.125" style="65" customWidth="1"/>
    <col min="10242" max="10242" width="28.75" style="65" customWidth="1"/>
    <col min="10243" max="10243" width="13.25" style="65" customWidth="1"/>
    <col min="10244" max="10244" width="5.875" style="65" customWidth="1"/>
    <col min="10245" max="10245" width="13" style="65" customWidth="1"/>
    <col min="10246" max="10246" width="13.875" style="65" customWidth="1"/>
    <col min="10247" max="10247" width="11.125" style="65" customWidth="1"/>
    <col min="10248" max="10248" width="2.875" style="65" customWidth="1"/>
    <col min="10249" max="10249" width="19" style="65" customWidth="1"/>
    <col min="10250" max="10496" width="9" style="65"/>
    <col min="10497" max="10497" width="4.125" style="65" customWidth="1"/>
    <col min="10498" max="10498" width="28.75" style="65" customWidth="1"/>
    <col min="10499" max="10499" width="13.25" style="65" customWidth="1"/>
    <col min="10500" max="10500" width="5.875" style="65" customWidth="1"/>
    <col min="10501" max="10501" width="13" style="65" customWidth="1"/>
    <col min="10502" max="10502" width="13.875" style="65" customWidth="1"/>
    <col min="10503" max="10503" width="11.125" style="65" customWidth="1"/>
    <col min="10504" max="10504" width="2.875" style="65" customWidth="1"/>
    <col min="10505" max="10505" width="19" style="65" customWidth="1"/>
    <col min="10506" max="10752" width="9" style="65"/>
    <col min="10753" max="10753" width="4.125" style="65" customWidth="1"/>
    <col min="10754" max="10754" width="28.75" style="65" customWidth="1"/>
    <col min="10755" max="10755" width="13.25" style="65" customWidth="1"/>
    <col min="10756" max="10756" width="5.875" style="65" customWidth="1"/>
    <col min="10757" max="10757" width="13" style="65" customWidth="1"/>
    <col min="10758" max="10758" width="13.875" style="65" customWidth="1"/>
    <col min="10759" max="10759" width="11.125" style="65" customWidth="1"/>
    <col min="10760" max="10760" width="2.875" style="65" customWidth="1"/>
    <col min="10761" max="10761" width="19" style="65" customWidth="1"/>
    <col min="10762" max="11008" width="9" style="65"/>
    <col min="11009" max="11009" width="4.125" style="65" customWidth="1"/>
    <col min="11010" max="11010" width="28.75" style="65" customWidth="1"/>
    <col min="11011" max="11011" width="13.25" style="65" customWidth="1"/>
    <col min="11012" max="11012" width="5.875" style="65" customWidth="1"/>
    <col min="11013" max="11013" width="13" style="65" customWidth="1"/>
    <col min="11014" max="11014" width="13.875" style="65" customWidth="1"/>
    <col min="11015" max="11015" width="11.125" style="65" customWidth="1"/>
    <col min="11016" max="11016" width="2.875" style="65" customWidth="1"/>
    <col min="11017" max="11017" width="19" style="65" customWidth="1"/>
    <col min="11018" max="11264" width="9" style="65"/>
    <col min="11265" max="11265" width="4.125" style="65" customWidth="1"/>
    <col min="11266" max="11266" width="28.75" style="65" customWidth="1"/>
    <col min="11267" max="11267" width="13.25" style="65" customWidth="1"/>
    <col min="11268" max="11268" width="5.875" style="65" customWidth="1"/>
    <col min="11269" max="11269" width="13" style="65" customWidth="1"/>
    <col min="11270" max="11270" width="13.875" style="65" customWidth="1"/>
    <col min="11271" max="11271" width="11.125" style="65" customWidth="1"/>
    <col min="11272" max="11272" width="2.875" style="65" customWidth="1"/>
    <col min="11273" max="11273" width="19" style="65" customWidth="1"/>
    <col min="11274" max="11520" width="9" style="65"/>
    <col min="11521" max="11521" width="4.125" style="65" customWidth="1"/>
    <col min="11522" max="11522" width="28.75" style="65" customWidth="1"/>
    <col min="11523" max="11523" width="13.25" style="65" customWidth="1"/>
    <col min="11524" max="11524" width="5.875" style="65" customWidth="1"/>
    <col min="11525" max="11525" width="13" style="65" customWidth="1"/>
    <col min="11526" max="11526" width="13.875" style="65" customWidth="1"/>
    <col min="11527" max="11527" width="11.125" style="65" customWidth="1"/>
    <col min="11528" max="11528" width="2.875" style="65" customWidth="1"/>
    <col min="11529" max="11529" width="19" style="65" customWidth="1"/>
    <col min="11530" max="11776" width="9" style="65"/>
    <col min="11777" max="11777" width="4.125" style="65" customWidth="1"/>
    <col min="11778" max="11778" width="28.75" style="65" customWidth="1"/>
    <col min="11779" max="11779" width="13.25" style="65" customWidth="1"/>
    <col min="11780" max="11780" width="5.875" style="65" customWidth="1"/>
    <col min="11781" max="11781" width="13" style="65" customWidth="1"/>
    <col min="11782" max="11782" width="13.875" style="65" customWidth="1"/>
    <col min="11783" max="11783" width="11.125" style="65" customWidth="1"/>
    <col min="11784" max="11784" width="2.875" style="65" customWidth="1"/>
    <col min="11785" max="11785" width="19" style="65" customWidth="1"/>
    <col min="11786" max="12032" width="9" style="65"/>
    <col min="12033" max="12033" width="4.125" style="65" customWidth="1"/>
    <col min="12034" max="12034" width="28.75" style="65" customWidth="1"/>
    <col min="12035" max="12035" width="13.25" style="65" customWidth="1"/>
    <col min="12036" max="12036" width="5.875" style="65" customWidth="1"/>
    <col min="12037" max="12037" width="13" style="65" customWidth="1"/>
    <col min="12038" max="12038" width="13.875" style="65" customWidth="1"/>
    <col min="12039" max="12039" width="11.125" style="65" customWidth="1"/>
    <col min="12040" max="12040" width="2.875" style="65" customWidth="1"/>
    <col min="12041" max="12041" width="19" style="65" customWidth="1"/>
    <col min="12042" max="12288" width="9" style="65"/>
    <col min="12289" max="12289" width="4.125" style="65" customWidth="1"/>
    <col min="12290" max="12290" width="28.75" style="65" customWidth="1"/>
    <col min="12291" max="12291" width="13.25" style="65" customWidth="1"/>
    <col min="12292" max="12292" width="5.875" style="65" customWidth="1"/>
    <col min="12293" max="12293" width="13" style="65" customWidth="1"/>
    <col min="12294" max="12294" width="13.875" style="65" customWidth="1"/>
    <col min="12295" max="12295" width="11.125" style="65" customWidth="1"/>
    <col min="12296" max="12296" width="2.875" style="65" customWidth="1"/>
    <col min="12297" max="12297" width="19" style="65" customWidth="1"/>
    <col min="12298" max="12544" width="9" style="65"/>
    <col min="12545" max="12545" width="4.125" style="65" customWidth="1"/>
    <col min="12546" max="12546" width="28.75" style="65" customWidth="1"/>
    <col min="12547" max="12547" width="13.25" style="65" customWidth="1"/>
    <col min="12548" max="12548" width="5.875" style="65" customWidth="1"/>
    <col min="12549" max="12549" width="13" style="65" customWidth="1"/>
    <col min="12550" max="12550" width="13.875" style="65" customWidth="1"/>
    <col min="12551" max="12551" width="11.125" style="65" customWidth="1"/>
    <col min="12552" max="12552" width="2.875" style="65" customWidth="1"/>
    <col min="12553" max="12553" width="19" style="65" customWidth="1"/>
    <col min="12554" max="12800" width="9" style="65"/>
    <col min="12801" max="12801" width="4.125" style="65" customWidth="1"/>
    <col min="12802" max="12802" width="28.75" style="65" customWidth="1"/>
    <col min="12803" max="12803" width="13.25" style="65" customWidth="1"/>
    <col min="12804" max="12804" width="5.875" style="65" customWidth="1"/>
    <col min="12805" max="12805" width="13" style="65" customWidth="1"/>
    <col min="12806" max="12806" width="13.875" style="65" customWidth="1"/>
    <col min="12807" max="12807" width="11.125" style="65" customWidth="1"/>
    <col min="12808" max="12808" width="2.875" style="65" customWidth="1"/>
    <col min="12809" max="12809" width="19" style="65" customWidth="1"/>
    <col min="12810" max="13056" width="9" style="65"/>
    <col min="13057" max="13057" width="4.125" style="65" customWidth="1"/>
    <col min="13058" max="13058" width="28.75" style="65" customWidth="1"/>
    <col min="13059" max="13059" width="13.25" style="65" customWidth="1"/>
    <col min="13060" max="13060" width="5.875" style="65" customWidth="1"/>
    <col min="13061" max="13061" width="13" style="65" customWidth="1"/>
    <col min="13062" max="13062" width="13.875" style="65" customWidth="1"/>
    <col min="13063" max="13063" width="11.125" style="65" customWidth="1"/>
    <col min="13064" max="13064" width="2.875" style="65" customWidth="1"/>
    <col min="13065" max="13065" width="19" style="65" customWidth="1"/>
    <col min="13066" max="13312" width="9" style="65"/>
    <col min="13313" max="13313" width="4.125" style="65" customWidth="1"/>
    <col min="13314" max="13314" width="28.75" style="65" customWidth="1"/>
    <col min="13315" max="13315" width="13.25" style="65" customWidth="1"/>
    <col min="13316" max="13316" width="5.875" style="65" customWidth="1"/>
    <col min="13317" max="13317" width="13" style="65" customWidth="1"/>
    <col min="13318" max="13318" width="13.875" style="65" customWidth="1"/>
    <col min="13319" max="13319" width="11.125" style="65" customWidth="1"/>
    <col min="13320" max="13320" width="2.875" style="65" customWidth="1"/>
    <col min="13321" max="13321" width="19" style="65" customWidth="1"/>
    <col min="13322" max="13568" width="9" style="65"/>
    <col min="13569" max="13569" width="4.125" style="65" customWidth="1"/>
    <col min="13570" max="13570" width="28.75" style="65" customWidth="1"/>
    <col min="13571" max="13571" width="13.25" style="65" customWidth="1"/>
    <col min="13572" max="13572" width="5.875" style="65" customWidth="1"/>
    <col min="13573" max="13573" width="13" style="65" customWidth="1"/>
    <col min="13574" max="13574" width="13.875" style="65" customWidth="1"/>
    <col min="13575" max="13575" width="11.125" style="65" customWidth="1"/>
    <col min="13576" max="13576" width="2.875" style="65" customWidth="1"/>
    <col min="13577" max="13577" width="19" style="65" customWidth="1"/>
    <col min="13578" max="13824" width="9" style="65"/>
    <col min="13825" max="13825" width="4.125" style="65" customWidth="1"/>
    <col min="13826" max="13826" width="28.75" style="65" customWidth="1"/>
    <col min="13827" max="13827" width="13.25" style="65" customWidth="1"/>
    <col min="13828" max="13828" width="5.875" style="65" customWidth="1"/>
    <col min="13829" max="13829" width="13" style="65" customWidth="1"/>
    <col min="13830" max="13830" width="13.875" style="65" customWidth="1"/>
    <col min="13831" max="13831" width="11.125" style="65" customWidth="1"/>
    <col min="13832" max="13832" width="2.875" style="65" customWidth="1"/>
    <col min="13833" max="13833" width="19" style="65" customWidth="1"/>
    <col min="13834" max="14080" width="9" style="65"/>
    <col min="14081" max="14081" width="4.125" style="65" customWidth="1"/>
    <col min="14082" max="14082" width="28.75" style="65" customWidth="1"/>
    <col min="14083" max="14083" width="13.25" style="65" customWidth="1"/>
    <col min="14084" max="14084" width="5.875" style="65" customWidth="1"/>
    <col min="14085" max="14085" width="13" style="65" customWidth="1"/>
    <col min="14086" max="14086" width="13.875" style="65" customWidth="1"/>
    <col min="14087" max="14087" width="11.125" style="65" customWidth="1"/>
    <col min="14088" max="14088" width="2.875" style="65" customWidth="1"/>
    <col min="14089" max="14089" width="19" style="65" customWidth="1"/>
    <col min="14090" max="14336" width="9" style="65"/>
    <col min="14337" max="14337" width="4.125" style="65" customWidth="1"/>
    <col min="14338" max="14338" width="28.75" style="65" customWidth="1"/>
    <col min="14339" max="14339" width="13.25" style="65" customWidth="1"/>
    <col min="14340" max="14340" width="5.875" style="65" customWidth="1"/>
    <col min="14341" max="14341" width="13" style="65" customWidth="1"/>
    <col min="14342" max="14342" width="13.875" style="65" customWidth="1"/>
    <col min="14343" max="14343" width="11.125" style="65" customWidth="1"/>
    <col min="14344" max="14344" width="2.875" style="65" customWidth="1"/>
    <col min="14345" max="14345" width="19" style="65" customWidth="1"/>
    <col min="14346" max="14592" width="9" style="65"/>
    <col min="14593" max="14593" width="4.125" style="65" customWidth="1"/>
    <col min="14594" max="14594" width="28.75" style="65" customWidth="1"/>
    <col min="14595" max="14595" width="13.25" style="65" customWidth="1"/>
    <col min="14596" max="14596" width="5.875" style="65" customWidth="1"/>
    <col min="14597" max="14597" width="13" style="65" customWidth="1"/>
    <col min="14598" max="14598" width="13.875" style="65" customWidth="1"/>
    <col min="14599" max="14599" width="11.125" style="65" customWidth="1"/>
    <col min="14600" max="14600" width="2.875" style="65" customWidth="1"/>
    <col min="14601" max="14601" width="19" style="65" customWidth="1"/>
    <col min="14602" max="14848" width="9" style="65"/>
    <col min="14849" max="14849" width="4.125" style="65" customWidth="1"/>
    <col min="14850" max="14850" width="28.75" style="65" customWidth="1"/>
    <col min="14851" max="14851" width="13.25" style="65" customWidth="1"/>
    <col min="14852" max="14852" width="5.875" style="65" customWidth="1"/>
    <col min="14853" max="14853" width="13" style="65" customWidth="1"/>
    <col min="14854" max="14854" width="13.875" style="65" customWidth="1"/>
    <col min="14855" max="14855" width="11.125" style="65" customWidth="1"/>
    <col min="14856" max="14856" width="2.875" style="65" customWidth="1"/>
    <col min="14857" max="14857" width="19" style="65" customWidth="1"/>
    <col min="14858" max="15104" width="9" style="65"/>
    <col min="15105" max="15105" width="4.125" style="65" customWidth="1"/>
    <col min="15106" max="15106" width="28.75" style="65" customWidth="1"/>
    <col min="15107" max="15107" width="13.25" style="65" customWidth="1"/>
    <col min="15108" max="15108" width="5.875" style="65" customWidth="1"/>
    <col min="15109" max="15109" width="13" style="65" customWidth="1"/>
    <col min="15110" max="15110" width="13.875" style="65" customWidth="1"/>
    <col min="15111" max="15111" width="11.125" style="65" customWidth="1"/>
    <col min="15112" max="15112" width="2.875" style="65" customWidth="1"/>
    <col min="15113" max="15113" width="19" style="65" customWidth="1"/>
    <col min="15114" max="15360" width="9" style="65"/>
    <col min="15361" max="15361" width="4.125" style="65" customWidth="1"/>
    <col min="15362" max="15362" width="28.75" style="65" customWidth="1"/>
    <col min="15363" max="15363" width="13.25" style="65" customWidth="1"/>
    <col min="15364" max="15364" width="5.875" style="65" customWidth="1"/>
    <col min="15365" max="15365" width="13" style="65" customWidth="1"/>
    <col min="15366" max="15366" width="13.875" style="65" customWidth="1"/>
    <col min="15367" max="15367" width="11.125" style="65" customWidth="1"/>
    <col min="15368" max="15368" width="2.875" style="65" customWidth="1"/>
    <col min="15369" max="15369" width="19" style="65" customWidth="1"/>
    <col min="15370" max="15616" width="9" style="65"/>
    <col min="15617" max="15617" width="4.125" style="65" customWidth="1"/>
    <col min="15618" max="15618" width="28.75" style="65" customWidth="1"/>
    <col min="15619" max="15619" width="13.25" style="65" customWidth="1"/>
    <col min="15620" max="15620" width="5.875" style="65" customWidth="1"/>
    <col min="15621" max="15621" width="13" style="65" customWidth="1"/>
    <col min="15622" max="15622" width="13.875" style="65" customWidth="1"/>
    <col min="15623" max="15623" width="11.125" style="65" customWidth="1"/>
    <col min="15624" max="15624" width="2.875" style="65" customWidth="1"/>
    <col min="15625" max="15625" width="19" style="65" customWidth="1"/>
    <col min="15626" max="15872" width="9" style="65"/>
    <col min="15873" max="15873" width="4.125" style="65" customWidth="1"/>
    <col min="15874" max="15874" width="28.75" style="65" customWidth="1"/>
    <col min="15875" max="15875" width="13.25" style="65" customWidth="1"/>
    <col min="15876" max="15876" width="5.875" style="65" customWidth="1"/>
    <col min="15877" max="15877" width="13" style="65" customWidth="1"/>
    <col min="15878" max="15878" width="13.875" style="65" customWidth="1"/>
    <col min="15879" max="15879" width="11.125" style="65" customWidth="1"/>
    <col min="15880" max="15880" width="2.875" style="65" customWidth="1"/>
    <col min="15881" max="15881" width="19" style="65" customWidth="1"/>
    <col min="15882" max="16128" width="9" style="65"/>
    <col min="16129" max="16129" width="4.125" style="65" customWidth="1"/>
    <col min="16130" max="16130" width="28.75" style="65" customWidth="1"/>
    <col min="16131" max="16131" width="13.25" style="65" customWidth="1"/>
    <col min="16132" max="16132" width="5.875" style="65" customWidth="1"/>
    <col min="16133" max="16133" width="13" style="65" customWidth="1"/>
    <col min="16134" max="16134" width="13.875" style="65" customWidth="1"/>
    <col min="16135" max="16135" width="11.125" style="65" customWidth="1"/>
    <col min="16136" max="16136" width="2.875" style="65" customWidth="1"/>
    <col min="16137" max="16137" width="19" style="65" customWidth="1"/>
    <col min="16138" max="16384" width="9" style="65"/>
  </cols>
  <sheetData>
    <row r="1" spans="1:8" x14ac:dyDescent="0.25">
      <c r="B1" s="204" t="s">
        <v>267</v>
      </c>
      <c r="C1" s="64"/>
      <c r="D1" s="204"/>
      <c r="E1" s="204"/>
    </row>
    <row r="3" spans="1:8" x14ac:dyDescent="0.25">
      <c r="A3" s="66" t="s">
        <v>122</v>
      </c>
      <c r="B3" s="67" t="str">
        <f>HYPERLINK("#'Sec II (4)'!B28","Income")</f>
        <v>Income</v>
      </c>
    </row>
    <row r="4" spans="1:8" x14ac:dyDescent="0.25">
      <c r="A4" s="66" t="s">
        <v>123</v>
      </c>
      <c r="B4" s="69" t="str">
        <f>HYPERLINK("#'Sec II (4)'!A85","Staff Cost")</f>
        <v>Staff Cost</v>
      </c>
      <c r="C4" s="65"/>
    </row>
    <row r="5" spans="1:8" x14ac:dyDescent="0.25">
      <c r="A5" s="66" t="s">
        <v>124</v>
      </c>
      <c r="B5" s="69" t="str">
        <f>HYPERLINK("#'Sec II (4)'!A130","General Expenses")</f>
        <v>General Expenses</v>
      </c>
      <c r="C5" s="65"/>
    </row>
    <row r="6" spans="1:8" x14ac:dyDescent="0.25">
      <c r="A6" s="66" t="s">
        <v>125</v>
      </c>
      <c r="B6" s="69" t="str">
        <f>HYPERLINK("#'Sec II (4)'!A173","Equipment")</f>
        <v>Equipment</v>
      </c>
      <c r="C6" s="65"/>
    </row>
    <row r="7" spans="1:8" x14ac:dyDescent="0.25">
      <c r="A7" s="66" t="s">
        <v>126</v>
      </c>
      <c r="B7" s="69" t="str">
        <f>HYPERLINK("#'Sec II (4)'!A217","Services")</f>
        <v>Services</v>
      </c>
      <c r="C7" s="65"/>
    </row>
    <row r="8" spans="1:8" x14ac:dyDescent="0.25">
      <c r="A8" s="66" t="s">
        <v>127</v>
      </c>
      <c r="B8" s="69" t="str">
        <f>HYPERLINK("#'Sec II (4)'!A260","Works")</f>
        <v>Works</v>
      </c>
      <c r="C8" s="65"/>
    </row>
    <row r="9" spans="1:8" x14ac:dyDescent="0.25">
      <c r="A9" s="66" t="s">
        <v>128</v>
      </c>
      <c r="B9" s="69" t="str">
        <f>HYPERLINK("#'Sec II (4)'!A302","Others")</f>
        <v>Others</v>
      </c>
      <c r="C9" s="65"/>
    </row>
    <row r="10" spans="1:8" x14ac:dyDescent="0.25">
      <c r="B10" s="70"/>
    </row>
    <row r="11" spans="1:8" ht="20.25" customHeight="1" x14ac:dyDescent="0.25">
      <c r="A11" s="23"/>
      <c r="B11" s="71"/>
      <c r="C11" s="72"/>
      <c r="D11" s="71"/>
      <c r="E11" s="71"/>
      <c r="F11" s="71"/>
      <c r="G11" s="73" t="s">
        <v>238</v>
      </c>
      <c r="H11" s="71"/>
    </row>
    <row r="12" spans="1:8" ht="20.25" customHeight="1" x14ac:dyDescent="0.3">
      <c r="A12" s="408" t="s">
        <v>14</v>
      </c>
      <c r="B12" s="408"/>
      <c r="C12" s="408"/>
      <c r="D12" s="408"/>
      <c r="E12" s="408"/>
      <c r="F12" s="408"/>
      <c r="G12" s="408"/>
      <c r="H12" s="74"/>
    </row>
    <row r="13" spans="1:8" ht="20.25" customHeight="1" x14ac:dyDescent="0.3">
      <c r="A13" s="409" t="str">
        <f>'Sec I i (4)'!A3:E3</f>
        <v>4th Interim Financial Report</v>
      </c>
      <c r="B13" s="409"/>
      <c r="C13" s="409"/>
      <c r="D13" s="409"/>
      <c r="E13" s="409"/>
      <c r="F13" s="409"/>
      <c r="G13" s="409"/>
      <c r="H13" s="74"/>
    </row>
    <row r="14" spans="1:8" ht="10.9" customHeight="1" x14ac:dyDescent="0.3">
      <c r="A14" s="410"/>
      <c r="B14" s="410"/>
      <c r="C14" s="410"/>
      <c r="D14" s="410"/>
      <c r="E14" s="410"/>
      <c r="F14" s="410"/>
      <c r="G14" s="410"/>
      <c r="H14" s="74"/>
    </row>
    <row r="15" spans="1:8" ht="11.25" hidden="1" customHeight="1" x14ac:dyDescent="0.3">
      <c r="A15" s="410"/>
      <c r="B15" s="410"/>
      <c r="C15" s="410"/>
      <c r="D15" s="410"/>
      <c r="E15" s="410"/>
      <c r="F15" s="410"/>
      <c r="G15" s="410"/>
      <c r="H15" s="71"/>
    </row>
    <row r="16" spans="1:8" s="78" customFormat="1" ht="20.25" customHeight="1" x14ac:dyDescent="0.25">
      <c r="A16" s="63" t="s">
        <v>194</v>
      </c>
      <c r="B16" s="75"/>
      <c r="C16" s="76">
        <f>'Sec I i (4)'!C5</f>
        <v>0</v>
      </c>
      <c r="D16" s="77"/>
      <c r="E16" s="77"/>
      <c r="F16" s="77"/>
      <c r="G16" s="77"/>
      <c r="H16" s="75"/>
    </row>
    <row r="17" spans="1:9" s="78" customFormat="1" ht="7.5" customHeight="1" x14ac:dyDescent="0.25">
      <c r="A17" s="75"/>
      <c r="B17" s="75"/>
      <c r="C17" s="79"/>
      <c r="D17" s="77"/>
      <c r="E17" s="77"/>
      <c r="F17" s="77"/>
      <c r="G17" s="77"/>
      <c r="H17" s="75"/>
    </row>
    <row r="18" spans="1:9" s="78" customFormat="1" ht="20.25" customHeight="1" x14ac:dyDescent="0.25">
      <c r="A18" s="415" t="s">
        <v>241</v>
      </c>
      <c r="B18" s="415"/>
      <c r="C18" s="417">
        <f>+'Sec I i (4)'!C7</f>
        <v>0</v>
      </c>
      <c r="D18" s="417"/>
      <c r="E18" s="417"/>
      <c r="F18" s="417"/>
      <c r="G18" s="417"/>
      <c r="H18" s="75"/>
    </row>
    <row r="19" spans="1:9" s="78" customFormat="1" ht="20.25" customHeight="1" x14ac:dyDescent="0.25">
      <c r="A19" s="415"/>
      <c r="B19" s="415"/>
      <c r="C19" s="417"/>
      <c r="D19" s="417"/>
      <c r="E19" s="417"/>
      <c r="F19" s="417"/>
      <c r="G19" s="417"/>
      <c r="H19" s="75"/>
    </row>
    <row r="20" spans="1:9" s="78" customFormat="1" ht="20.25" customHeight="1" x14ac:dyDescent="0.25">
      <c r="A20" s="415"/>
      <c r="B20" s="415"/>
      <c r="C20" s="417"/>
      <c r="D20" s="417"/>
      <c r="E20" s="417"/>
      <c r="F20" s="417"/>
      <c r="G20" s="417"/>
      <c r="H20" s="75"/>
    </row>
    <row r="21" spans="1:9" s="78" customFormat="1" ht="7.5" customHeight="1" x14ac:dyDescent="0.25">
      <c r="A21" s="75"/>
      <c r="B21" s="75"/>
      <c r="C21" s="80"/>
      <c r="D21" s="81"/>
      <c r="E21" s="81"/>
      <c r="F21" s="81"/>
      <c r="G21" s="81"/>
      <c r="H21" s="75"/>
    </row>
    <row r="22" spans="1:9" s="78" customFormat="1" ht="20.25" customHeight="1" x14ac:dyDescent="0.25">
      <c r="A22" s="63" t="s">
        <v>242</v>
      </c>
      <c r="B22" s="75"/>
      <c r="C22" s="82" t="str">
        <f>'Sec I i (4)'!C11</f>
        <v/>
      </c>
      <c r="D22" s="74" t="s">
        <v>196</v>
      </c>
      <c r="E22" s="82" t="str">
        <f>'Sec I i (4)'!E11</f>
        <v/>
      </c>
      <c r="F22" s="81"/>
      <c r="G22" s="81"/>
      <c r="H22" s="75"/>
      <c r="I22" s="75"/>
    </row>
    <row r="23" spans="1:9" ht="7.5" customHeight="1" x14ac:dyDescent="0.25">
      <c r="A23" s="83"/>
      <c r="B23" s="83"/>
      <c r="C23" s="84"/>
      <c r="D23" s="83"/>
      <c r="E23" s="83"/>
      <c r="F23" s="83"/>
      <c r="G23" s="83"/>
      <c r="H23" s="71"/>
    </row>
    <row r="24" spans="1:9" ht="27" customHeight="1" x14ac:dyDescent="0.3">
      <c r="A24" s="205" t="s">
        <v>268</v>
      </c>
      <c r="B24" s="71"/>
      <c r="C24" s="72"/>
      <c r="D24" s="71"/>
      <c r="E24" s="71"/>
      <c r="F24" s="71"/>
      <c r="G24" s="71"/>
      <c r="H24" s="71"/>
    </row>
    <row r="25" spans="1:9" ht="61.15" customHeight="1" x14ac:dyDescent="0.25">
      <c r="A25" s="23"/>
      <c r="B25" s="85" t="s">
        <v>243</v>
      </c>
      <c r="C25" s="198" t="s">
        <v>244</v>
      </c>
      <c r="D25" s="199"/>
      <c r="E25" s="86" t="s">
        <v>245</v>
      </c>
      <c r="F25" s="87" t="s">
        <v>246</v>
      </c>
      <c r="G25" s="87" t="s">
        <v>247</v>
      </c>
      <c r="H25" s="71"/>
    </row>
    <row r="26" spans="1:9" s="93" customFormat="1" ht="18.75" x14ac:dyDescent="0.3">
      <c r="A26" s="88"/>
      <c r="B26" s="89"/>
      <c r="C26" s="90" t="s">
        <v>79</v>
      </c>
      <c r="D26" s="89"/>
      <c r="E26" s="91"/>
      <c r="F26" s="92"/>
      <c r="G26" s="92"/>
      <c r="H26" s="92"/>
    </row>
    <row r="27" spans="1:9" s="93" customFormat="1" ht="18.75" x14ac:dyDescent="0.3">
      <c r="A27" s="94" t="s">
        <v>248</v>
      </c>
      <c r="B27" s="89"/>
      <c r="C27" s="95"/>
      <c r="D27" s="89"/>
      <c r="E27" s="91"/>
      <c r="F27" s="96"/>
      <c r="G27" s="96"/>
      <c r="H27" s="92"/>
    </row>
    <row r="28" spans="1:9" s="93" customFormat="1" ht="18.75" x14ac:dyDescent="0.3">
      <c r="A28" s="88"/>
      <c r="B28" s="97"/>
      <c r="C28" s="98">
        <v>0</v>
      </c>
      <c r="D28" s="97"/>
      <c r="E28" s="99"/>
      <c r="F28" s="100"/>
      <c r="G28" s="100"/>
      <c r="H28" s="92"/>
    </row>
    <row r="29" spans="1:9" s="93" customFormat="1" ht="18.75" x14ac:dyDescent="0.3">
      <c r="A29" s="88"/>
      <c r="B29" s="97"/>
      <c r="C29" s="98">
        <v>0</v>
      </c>
      <c r="D29" s="97"/>
      <c r="E29" s="99"/>
      <c r="F29" s="100"/>
      <c r="G29" s="100"/>
      <c r="H29" s="92"/>
    </row>
    <row r="30" spans="1:9" s="93" customFormat="1" ht="18.75" x14ac:dyDescent="0.3">
      <c r="A30" s="88"/>
      <c r="B30" s="97"/>
      <c r="C30" s="98">
        <v>0</v>
      </c>
      <c r="D30" s="97"/>
      <c r="E30" s="99"/>
      <c r="F30" s="100"/>
      <c r="G30" s="100"/>
      <c r="H30" s="92"/>
    </row>
    <row r="31" spans="1:9" s="93" customFormat="1" ht="18.75" x14ac:dyDescent="0.3">
      <c r="A31" s="88"/>
      <c r="B31" s="97"/>
      <c r="C31" s="98">
        <v>0</v>
      </c>
      <c r="D31" s="97"/>
      <c r="E31" s="99"/>
      <c r="F31" s="100"/>
      <c r="G31" s="100"/>
      <c r="H31" s="92"/>
    </row>
    <row r="32" spans="1:9" s="93" customFormat="1" ht="18.75" x14ac:dyDescent="0.3">
      <c r="A32" s="88"/>
      <c r="B32" s="97"/>
      <c r="C32" s="98">
        <v>0</v>
      </c>
      <c r="D32" s="97"/>
      <c r="E32" s="99"/>
      <c r="F32" s="100"/>
      <c r="G32" s="100"/>
      <c r="H32" s="92"/>
    </row>
    <row r="33" spans="1:8" s="93" customFormat="1" ht="18.75" x14ac:dyDescent="0.3">
      <c r="A33" s="88"/>
      <c r="B33" s="97"/>
      <c r="C33" s="98">
        <v>0</v>
      </c>
      <c r="D33" s="97"/>
      <c r="E33" s="99"/>
      <c r="F33" s="100"/>
      <c r="G33" s="100"/>
      <c r="H33" s="92"/>
    </row>
    <row r="34" spans="1:8" s="93" customFormat="1" ht="22.5" x14ac:dyDescent="0.3">
      <c r="A34" s="101"/>
      <c r="B34" s="102" t="s">
        <v>251</v>
      </c>
      <c r="C34" s="147">
        <f>SUM(C28:C33)</f>
        <v>0</v>
      </c>
      <c r="D34" s="89"/>
      <c r="E34" s="91"/>
      <c r="F34" s="96"/>
      <c r="G34" s="96"/>
      <c r="H34" s="104"/>
    </row>
    <row r="35" spans="1:8" s="93" customFormat="1" ht="11.25" customHeight="1" x14ac:dyDescent="0.3">
      <c r="A35" s="105"/>
      <c r="B35" s="106"/>
      <c r="C35" s="103"/>
      <c r="D35" s="89"/>
      <c r="E35" s="91"/>
      <c r="F35" s="96"/>
      <c r="G35" s="96"/>
      <c r="H35" s="104"/>
    </row>
    <row r="36" spans="1:8" s="93" customFormat="1" ht="18.75" x14ac:dyDescent="0.3">
      <c r="A36" s="94" t="s">
        <v>249</v>
      </c>
      <c r="B36" s="106"/>
      <c r="C36" s="103"/>
      <c r="D36" s="89"/>
      <c r="E36" s="91"/>
      <c r="F36" s="96"/>
      <c r="G36" s="96"/>
      <c r="H36" s="104"/>
    </row>
    <row r="37" spans="1:8" s="93" customFormat="1" ht="18.75" x14ac:dyDescent="0.3">
      <c r="A37" s="88"/>
      <c r="B37" s="97"/>
      <c r="C37" s="98">
        <v>0</v>
      </c>
      <c r="D37" s="97"/>
      <c r="E37" s="99"/>
      <c r="F37" s="100"/>
      <c r="G37" s="100"/>
      <c r="H37" s="92"/>
    </row>
    <row r="38" spans="1:8" s="93" customFormat="1" ht="18.75" x14ac:dyDescent="0.3">
      <c r="A38" s="88"/>
      <c r="B38" s="97"/>
      <c r="C38" s="98">
        <v>0</v>
      </c>
      <c r="D38" s="97"/>
      <c r="E38" s="99"/>
      <c r="F38" s="100"/>
      <c r="G38" s="100"/>
      <c r="H38" s="92"/>
    </row>
    <row r="39" spans="1:8" s="93" customFormat="1" ht="18.75" x14ac:dyDescent="0.3">
      <c r="A39" s="88"/>
      <c r="B39" s="97"/>
      <c r="C39" s="98">
        <v>0</v>
      </c>
      <c r="D39" s="97"/>
      <c r="E39" s="99"/>
      <c r="F39" s="100"/>
      <c r="G39" s="100"/>
      <c r="H39" s="92"/>
    </row>
    <row r="40" spans="1:8" s="93" customFormat="1" ht="18.75" x14ac:dyDescent="0.3">
      <c r="A40" s="88"/>
      <c r="B40" s="97"/>
      <c r="C40" s="98">
        <v>0</v>
      </c>
      <c r="D40" s="97"/>
      <c r="E40" s="99"/>
      <c r="F40" s="100"/>
      <c r="G40" s="100"/>
      <c r="H40" s="92"/>
    </row>
    <row r="41" spans="1:8" s="93" customFormat="1" ht="18.75" x14ac:dyDescent="0.3">
      <c r="A41" s="88"/>
      <c r="B41" s="97"/>
      <c r="C41" s="98">
        <v>0</v>
      </c>
      <c r="D41" s="97"/>
      <c r="E41" s="99"/>
      <c r="F41" s="100"/>
      <c r="G41" s="100"/>
      <c r="H41" s="92"/>
    </row>
    <row r="42" spans="1:8" s="93" customFormat="1" ht="22.5" x14ac:dyDescent="0.3">
      <c r="A42" s="101"/>
      <c r="B42" s="102" t="s">
        <v>251</v>
      </c>
      <c r="C42" s="147">
        <f>SUM(C37:C41)</f>
        <v>0</v>
      </c>
      <c r="D42" s="89"/>
      <c r="E42" s="91"/>
      <c r="F42" s="96"/>
      <c r="G42" s="96"/>
      <c r="H42" s="104"/>
    </row>
    <row r="43" spans="1:8" s="93" customFormat="1" ht="12" customHeight="1" x14ac:dyDescent="0.3">
      <c r="A43" s="105"/>
      <c r="B43" s="106"/>
      <c r="C43" s="103"/>
      <c r="D43" s="89"/>
      <c r="E43" s="91"/>
      <c r="F43" s="96"/>
      <c r="G43" s="96"/>
      <c r="H43" s="104"/>
    </row>
    <row r="44" spans="1:8" s="93" customFormat="1" ht="18.75" x14ac:dyDescent="0.3">
      <c r="A44" s="94" t="s">
        <v>250</v>
      </c>
      <c r="B44" s="106"/>
      <c r="C44" s="103"/>
      <c r="D44" s="89"/>
      <c r="E44" s="91"/>
      <c r="F44" s="96"/>
      <c r="G44" s="96"/>
      <c r="H44" s="104"/>
    </row>
    <row r="45" spans="1:8" s="93" customFormat="1" ht="18.75" x14ac:dyDescent="0.3">
      <c r="A45" s="88"/>
      <c r="B45" s="97"/>
      <c r="C45" s="98">
        <v>0</v>
      </c>
      <c r="D45" s="97"/>
      <c r="E45" s="99"/>
      <c r="F45" s="100"/>
      <c r="G45" s="100"/>
      <c r="H45" s="92"/>
    </row>
    <row r="46" spans="1:8" s="93" customFormat="1" ht="18.75" x14ac:dyDescent="0.3">
      <c r="A46" s="88"/>
      <c r="B46" s="97"/>
      <c r="C46" s="98">
        <v>0</v>
      </c>
      <c r="D46" s="97"/>
      <c r="E46" s="99"/>
      <c r="F46" s="100"/>
      <c r="G46" s="100"/>
      <c r="H46" s="92"/>
    </row>
    <row r="47" spans="1:8" s="93" customFormat="1" ht="18.75" x14ac:dyDescent="0.3">
      <c r="A47" s="88"/>
      <c r="B47" s="97"/>
      <c r="C47" s="98">
        <v>0</v>
      </c>
      <c r="D47" s="97"/>
      <c r="E47" s="99"/>
      <c r="F47" s="100"/>
      <c r="G47" s="100"/>
      <c r="H47" s="92"/>
    </row>
    <row r="48" spans="1:8" s="93" customFormat="1" ht="18.75" x14ac:dyDescent="0.3">
      <c r="A48" s="88"/>
      <c r="B48" s="97"/>
      <c r="C48" s="98">
        <v>0</v>
      </c>
      <c r="D48" s="97"/>
      <c r="E48" s="99"/>
      <c r="F48" s="100"/>
      <c r="G48" s="100"/>
      <c r="H48" s="92"/>
    </row>
    <row r="49" spans="1:9" s="93" customFormat="1" ht="18.75" x14ac:dyDescent="0.3">
      <c r="A49" s="88"/>
      <c r="B49" s="97"/>
      <c r="C49" s="98">
        <v>0</v>
      </c>
      <c r="D49" s="97"/>
      <c r="E49" s="99"/>
      <c r="F49" s="100"/>
      <c r="G49" s="100"/>
      <c r="H49" s="92"/>
    </row>
    <row r="50" spans="1:9" s="93" customFormat="1" ht="18.75" x14ac:dyDescent="0.3">
      <c r="A50" s="88"/>
      <c r="B50" s="97"/>
      <c r="C50" s="98">
        <v>0</v>
      </c>
      <c r="D50" s="97"/>
      <c r="E50" s="99"/>
      <c r="F50" s="100"/>
      <c r="G50" s="100"/>
      <c r="H50" s="92"/>
    </row>
    <row r="51" spans="1:9" s="93" customFormat="1" ht="22.5" x14ac:dyDescent="0.3">
      <c r="A51" s="107"/>
      <c r="B51" s="102" t="s">
        <v>251</v>
      </c>
      <c r="C51" s="147">
        <f>SUM(C45:C50)</f>
        <v>0</v>
      </c>
      <c r="D51" s="89"/>
      <c r="E51" s="91"/>
      <c r="F51" s="96"/>
      <c r="G51" s="96"/>
      <c r="H51" s="104"/>
    </row>
    <row r="52" spans="1:9" ht="12.75" customHeight="1" x14ac:dyDescent="0.25">
      <c r="A52" s="23"/>
      <c r="B52" s="108"/>
      <c r="C52" s="109"/>
      <c r="D52" s="71"/>
      <c r="E52" s="110"/>
      <c r="F52" s="96"/>
      <c r="G52" s="96"/>
      <c r="H52" s="111"/>
    </row>
    <row r="53" spans="1:9" ht="21" customHeight="1" x14ac:dyDescent="0.25">
      <c r="A53" s="112" t="s">
        <v>2</v>
      </c>
      <c r="B53" s="411" t="s">
        <v>252</v>
      </c>
      <c r="C53" s="411"/>
      <c r="D53" s="411"/>
      <c r="E53" s="411"/>
      <c r="F53" s="411"/>
      <c r="G53" s="411"/>
      <c r="H53" s="411"/>
      <c r="I53" s="71"/>
    </row>
    <row r="54" spans="1:9" ht="33.75" customHeight="1" x14ac:dyDescent="0.25">
      <c r="A54" s="112" t="s">
        <v>3</v>
      </c>
      <c r="B54" s="411" t="s">
        <v>253</v>
      </c>
      <c r="C54" s="411"/>
      <c r="D54" s="411"/>
      <c r="E54" s="411"/>
      <c r="F54" s="411"/>
      <c r="G54" s="411"/>
      <c r="H54" s="411"/>
      <c r="I54" s="71"/>
    </row>
    <row r="55" spans="1:9" ht="21" customHeight="1" x14ac:dyDescent="0.25">
      <c r="A55" s="112" t="s">
        <v>4</v>
      </c>
      <c r="B55" s="411" t="s">
        <v>254</v>
      </c>
      <c r="C55" s="411"/>
      <c r="D55" s="411"/>
      <c r="E55" s="411"/>
      <c r="F55" s="411"/>
      <c r="G55" s="411"/>
      <c r="H55" s="411"/>
      <c r="I55" s="71"/>
    </row>
    <row r="56" spans="1:9" x14ac:dyDescent="0.25">
      <c r="I56" s="70" t="str">
        <f>HYPERLINK("#'Sec II (4)'!A1","Back to Top")</f>
        <v>Back to Top</v>
      </c>
    </row>
    <row r="58" spans="1:9" x14ac:dyDescent="0.25">
      <c r="A58" s="65"/>
      <c r="C58" s="71"/>
      <c r="D58" s="71"/>
      <c r="E58" s="72"/>
      <c r="F58" s="71"/>
      <c r="G58" s="71"/>
      <c r="H58" s="113" t="s">
        <v>239</v>
      </c>
    </row>
    <row r="59" spans="1:9" ht="18.75" x14ac:dyDescent="0.3">
      <c r="A59" s="408" t="s">
        <v>237</v>
      </c>
      <c r="B59" s="408"/>
      <c r="C59" s="408"/>
      <c r="D59" s="408"/>
      <c r="E59" s="408"/>
      <c r="F59" s="408"/>
      <c r="G59" s="408"/>
      <c r="H59" s="408"/>
    </row>
    <row r="60" spans="1:9" ht="18.75" x14ac:dyDescent="0.3">
      <c r="A60" s="391" t="str">
        <f>'Sec I i (4)'!A3:E3</f>
        <v>4th Interim Financial Report</v>
      </c>
      <c r="B60" s="391"/>
      <c r="C60" s="391"/>
      <c r="D60" s="391"/>
      <c r="E60" s="391"/>
      <c r="F60" s="391"/>
      <c r="G60" s="391"/>
      <c r="H60" s="391"/>
    </row>
    <row r="61" spans="1:9" ht="18.75" x14ac:dyDescent="0.3">
      <c r="A61" s="408"/>
      <c r="B61" s="408"/>
      <c r="C61" s="408"/>
      <c r="D61" s="408"/>
      <c r="E61" s="408"/>
      <c r="F61" s="408"/>
      <c r="G61" s="408"/>
      <c r="H61" s="408"/>
    </row>
    <row r="62" spans="1:9" ht="18.75" x14ac:dyDescent="0.25">
      <c r="A62" s="63" t="s">
        <v>194</v>
      </c>
      <c r="B62" s="75"/>
      <c r="C62" s="76">
        <f>'Sec I i (4)'!C5</f>
        <v>0</v>
      </c>
      <c r="D62" s="88"/>
      <c r="E62" s="114"/>
      <c r="F62" s="88"/>
      <c r="G62" s="88"/>
      <c r="H62" s="88"/>
    </row>
    <row r="63" spans="1:9" ht="18.75" x14ac:dyDescent="0.25">
      <c r="A63" s="75"/>
      <c r="B63" s="75"/>
      <c r="C63" s="115"/>
      <c r="D63" s="88"/>
      <c r="E63" s="114"/>
      <c r="F63" s="88"/>
      <c r="G63" s="88"/>
      <c r="H63" s="88"/>
    </row>
    <row r="64" spans="1:9" ht="19.899999999999999" customHeight="1" x14ac:dyDescent="0.25">
      <c r="A64" s="415" t="s">
        <v>241</v>
      </c>
      <c r="B64" s="415"/>
      <c r="C64" s="416">
        <f>+'Sec I i (4)'!C7</f>
        <v>0</v>
      </c>
      <c r="D64" s="416"/>
      <c r="E64" s="416"/>
      <c r="F64" s="416"/>
      <c r="G64" s="416"/>
      <c r="H64" s="416"/>
    </row>
    <row r="65" spans="1:8" ht="19.899999999999999" customHeight="1" x14ac:dyDescent="0.25">
      <c r="A65" s="415"/>
      <c r="B65" s="415"/>
      <c r="C65" s="416"/>
      <c r="D65" s="416"/>
      <c r="E65" s="416"/>
      <c r="F65" s="416"/>
      <c r="G65" s="416"/>
      <c r="H65" s="416"/>
    </row>
    <row r="66" spans="1:8" ht="19.899999999999999" customHeight="1" x14ac:dyDescent="0.25">
      <c r="A66" s="415"/>
      <c r="B66" s="415"/>
      <c r="C66" s="416"/>
      <c r="D66" s="416"/>
      <c r="E66" s="416"/>
      <c r="F66" s="416"/>
      <c r="G66" s="416"/>
      <c r="H66" s="416"/>
    </row>
    <row r="67" spans="1:8" x14ac:dyDescent="0.25">
      <c r="A67" s="75"/>
      <c r="B67" s="75"/>
      <c r="C67" s="75"/>
      <c r="D67" s="75"/>
      <c r="E67" s="116"/>
      <c r="F67" s="75"/>
      <c r="G67" s="75"/>
      <c r="H67" s="75"/>
    </row>
    <row r="68" spans="1:8" ht="18.75" x14ac:dyDescent="0.25">
      <c r="A68" s="63" t="s">
        <v>242</v>
      </c>
      <c r="B68" s="75"/>
      <c r="C68" s="117" t="str">
        <f>'Sec I i (4)'!C11</f>
        <v/>
      </c>
      <c r="D68" s="74" t="s">
        <v>196</v>
      </c>
      <c r="E68" s="117" t="str">
        <f>'Sec I i (4)'!E11</f>
        <v/>
      </c>
      <c r="F68" s="75"/>
      <c r="G68" s="75"/>
      <c r="H68" s="75"/>
    </row>
    <row r="69" spans="1:8" ht="16.5" thickBot="1" x14ac:dyDescent="0.3">
      <c r="A69" s="118"/>
      <c r="B69" s="118"/>
      <c r="C69" s="118"/>
      <c r="D69" s="118"/>
      <c r="E69" s="119"/>
      <c r="F69" s="118"/>
      <c r="G69" s="118"/>
      <c r="H69" s="118"/>
    </row>
    <row r="70" spans="1:8" ht="18.75" x14ac:dyDescent="0.25">
      <c r="A70" s="200" t="s">
        <v>255</v>
      </c>
      <c r="B70" s="71"/>
      <c r="C70" s="201" t="s">
        <v>256</v>
      </c>
      <c r="D70" s="23"/>
      <c r="E70" s="121"/>
      <c r="F70" s="23"/>
      <c r="G70" s="23"/>
      <c r="H70" s="23"/>
    </row>
    <row r="71" spans="1:8" x14ac:dyDescent="0.25">
      <c r="A71" s="65"/>
      <c r="C71" s="111"/>
      <c r="D71" s="71"/>
      <c r="E71" s="122"/>
      <c r="F71" s="111"/>
      <c r="G71" s="111"/>
      <c r="H71" s="111"/>
    </row>
    <row r="72" spans="1:8" ht="67.150000000000006" customHeight="1" x14ac:dyDescent="0.25">
      <c r="A72" s="387" t="s">
        <v>257</v>
      </c>
      <c r="B72" s="387"/>
      <c r="C72" s="123" t="s">
        <v>258</v>
      </c>
      <c r="D72" s="71"/>
      <c r="E72" s="124" t="s">
        <v>259</v>
      </c>
      <c r="F72" s="123" t="s">
        <v>245</v>
      </c>
      <c r="G72" s="202" t="s">
        <v>260</v>
      </c>
      <c r="H72" s="123" t="s">
        <v>261</v>
      </c>
    </row>
    <row r="73" spans="1:8" ht="18.75" x14ac:dyDescent="0.3">
      <c r="A73" s="412"/>
      <c r="B73" s="412"/>
      <c r="C73" s="126"/>
      <c r="D73" s="89"/>
      <c r="E73" s="90" t="s">
        <v>79</v>
      </c>
      <c r="F73" s="127"/>
      <c r="G73" s="128"/>
      <c r="H73" s="128"/>
    </row>
    <row r="74" spans="1:8" ht="18.75" x14ac:dyDescent="0.25">
      <c r="A74" s="413"/>
      <c r="B74" s="413"/>
      <c r="C74" s="129"/>
      <c r="D74" s="130"/>
      <c r="E74" s="98">
        <v>0</v>
      </c>
      <c r="F74" s="99"/>
      <c r="G74" s="100"/>
      <c r="H74" s="100"/>
    </row>
    <row r="75" spans="1:8" ht="18.75" x14ac:dyDescent="0.25">
      <c r="A75" s="413"/>
      <c r="B75" s="413"/>
      <c r="C75" s="129"/>
      <c r="D75" s="130"/>
      <c r="E75" s="98">
        <v>0</v>
      </c>
      <c r="F75" s="99"/>
      <c r="G75" s="100"/>
      <c r="H75" s="100"/>
    </row>
    <row r="76" spans="1:8" ht="18.75" x14ac:dyDescent="0.25">
      <c r="A76" s="413"/>
      <c r="B76" s="413"/>
      <c r="C76" s="129"/>
      <c r="D76" s="130"/>
      <c r="E76" s="98">
        <v>0</v>
      </c>
      <c r="F76" s="99"/>
      <c r="G76" s="100"/>
      <c r="H76" s="100"/>
    </row>
    <row r="77" spans="1:8" ht="18.75" x14ac:dyDescent="0.25">
      <c r="A77" s="413"/>
      <c r="B77" s="413"/>
      <c r="C77" s="129"/>
      <c r="D77" s="130"/>
      <c r="E77" s="98">
        <v>0</v>
      </c>
      <c r="F77" s="99"/>
      <c r="G77" s="100"/>
      <c r="H77" s="100"/>
    </row>
    <row r="78" spans="1:8" ht="18.75" x14ac:dyDescent="0.25">
      <c r="A78" s="413"/>
      <c r="B78" s="413"/>
      <c r="C78" s="129"/>
      <c r="D78" s="130"/>
      <c r="E78" s="98">
        <v>0</v>
      </c>
      <c r="F78" s="99"/>
      <c r="G78" s="100"/>
      <c r="H78" s="100"/>
    </row>
    <row r="79" spans="1:8" ht="18.75" x14ac:dyDescent="0.25">
      <c r="A79" s="413"/>
      <c r="B79" s="413"/>
      <c r="C79" s="129"/>
      <c r="D79" s="130"/>
      <c r="E79" s="98">
        <v>0</v>
      </c>
      <c r="F79" s="99"/>
      <c r="G79" s="100"/>
      <c r="H79" s="100"/>
    </row>
    <row r="80" spans="1:8" ht="18.75" x14ac:dyDescent="0.25">
      <c r="A80" s="413"/>
      <c r="B80" s="413"/>
      <c r="C80" s="129"/>
      <c r="D80" s="130"/>
      <c r="E80" s="98">
        <v>0</v>
      </c>
      <c r="F80" s="99"/>
      <c r="G80" s="100"/>
      <c r="H80" s="100"/>
    </row>
    <row r="81" spans="1:8" ht="18.75" x14ac:dyDescent="0.25">
      <c r="A81" s="413"/>
      <c r="B81" s="413"/>
      <c r="C81" s="129"/>
      <c r="D81" s="130"/>
      <c r="E81" s="98">
        <v>0</v>
      </c>
      <c r="F81" s="99"/>
      <c r="G81" s="100"/>
      <c r="H81" s="100"/>
    </row>
    <row r="82" spans="1:8" ht="18.75" x14ac:dyDescent="0.25">
      <c r="A82" s="413"/>
      <c r="B82" s="413"/>
      <c r="C82" s="129"/>
      <c r="D82" s="130"/>
      <c r="E82" s="98">
        <v>0</v>
      </c>
      <c r="F82" s="99"/>
      <c r="G82" s="100"/>
      <c r="H82" s="100"/>
    </row>
    <row r="83" spans="1:8" ht="18.75" x14ac:dyDescent="0.25">
      <c r="A83" s="413"/>
      <c r="B83" s="413"/>
      <c r="C83" s="129"/>
      <c r="D83" s="130"/>
      <c r="E83" s="98">
        <v>0</v>
      </c>
      <c r="F83" s="99"/>
      <c r="G83" s="100"/>
      <c r="H83" s="100"/>
    </row>
    <row r="84" spans="1:8" ht="18.75" x14ac:dyDescent="0.25">
      <c r="A84" s="413"/>
      <c r="B84" s="413"/>
      <c r="C84" s="129"/>
      <c r="D84" s="130"/>
      <c r="E84" s="98">
        <v>0</v>
      </c>
      <c r="F84" s="99"/>
      <c r="G84" s="100"/>
      <c r="H84" s="100"/>
    </row>
    <row r="85" spans="1:8" ht="18.75" x14ac:dyDescent="0.25">
      <c r="A85" s="413"/>
      <c r="B85" s="413"/>
      <c r="C85" s="129"/>
      <c r="D85" s="130"/>
      <c r="E85" s="98">
        <v>0</v>
      </c>
      <c r="F85" s="99"/>
      <c r="G85" s="100"/>
      <c r="H85" s="100"/>
    </row>
    <row r="86" spans="1:8" ht="18.75" x14ac:dyDescent="0.25">
      <c r="A86" s="413"/>
      <c r="B86" s="413"/>
      <c r="C86" s="129"/>
      <c r="D86" s="130"/>
      <c r="E86" s="98">
        <v>0</v>
      </c>
      <c r="F86" s="99"/>
      <c r="G86" s="100"/>
      <c r="H86" s="100"/>
    </row>
    <row r="87" spans="1:8" ht="18.75" x14ac:dyDescent="0.25">
      <c r="A87" s="413"/>
      <c r="B87" s="413"/>
      <c r="C87" s="129"/>
      <c r="D87" s="130"/>
      <c r="E87" s="98">
        <v>0</v>
      </c>
      <c r="F87" s="99"/>
      <c r="G87" s="100"/>
      <c r="H87" s="100"/>
    </row>
    <row r="88" spans="1:8" ht="18.75" x14ac:dyDescent="0.25">
      <c r="A88" s="413"/>
      <c r="B88" s="413"/>
      <c r="C88" s="129"/>
      <c r="D88" s="130"/>
      <c r="E88" s="98">
        <v>0</v>
      </c>
      <c r="F88" s="99"/>
      <c r="G88" s="100"/>
      <c r="H88" s="100"/>
    </row>
    <row r="89" spans="1:8" ht="18.75" x14ac:dyDescent="0.25">
      <c r="A89" s="413"/>
      <c r="B89" s="413"/>
      <c r="C89" s="129"/>
      <c r="D89" s="130"/>
      <c r="E89" s="98">
        <v>0</v>
      </c>
      <c r="F89" s="99"/>
      <c r="G89" s="100"/>
      <c r="H89" s="100"/>
    </row>
    <row r="90" spans="1:8" ht="18.75" x14ac:dyDescent="0.25">
      <c r="A90" s="413"/>
      <c r="B90" s="413"/>
      <c r="C90" s="129"/>
      <c r="D90" s="130"/>
      <c r="E90" s="98">
        <v>0</v>
      </c>
      <c r="F90" s="99"/>
      <c r="G90" s="100"/>
      <c r="H90" s="100"/>
    </row>
    <row r="91" spans="1:8" ht="18.75" x14ac:dyDescent="0.25">
      <c r="A91" s="413"/>
      <c r="B91" s="413"/>
      <c r="C91" s="129"/>
      <c r="D91" s="130"/>
      <c r="E91" s="98">
        <v>0</v>
      </c>
      <c r="F91" s="99"/>
      <c r="G91" s="100"/>
      <c r="H91" s="100"/>
    </row>
    <row r="92" spans="1:8" ht="18.75" x14ac:dyDescent="0.25">
      <c r="A92" s="413"/>
      <c r="B92" s="413"/>
      <c r="C92" s="129"/>
      <c r="D92" s="130"/>
      <c r="E92" s="98">
        <v>0</v>
      </c>
      <c r="F92" s="99"/>
      <c r="G92" s="100"/>
      <c r="H92" s="100"/>
    </row>
    <row r="93" spans="1:8" ht="18.75" x14ac:dyDescent="0.25">
      <c r="A93" s="413"/>
      <c r="B93" s="413"/>
      <c r="C93" s="129"/>
      <c r="D93" s="130"/>
      <c r="E93" s="98">
        <v>0</v>
      </c>
      <c r="F93" s="99"/>
      <c r="G93" s="100"/>
      <c r="H93" s="100"/>
    </row>
    <row r="94" spans="1:8" ht="23.25" thickBot="1" x14ac:dyDescent="0.35">
      <c r="A94" s="93"/>
      <c r="B94" s="131"/>
      <c r="C94" s="132" t="s">
        <v>251</v>
      </c>
      <c r="D94" s="89"/>
      <c r="E94" s="148">
        <f>SUM(E74:E93)</f>
        <v>0</v>
      </c>
      <c r="F94" s="89"/>
      <c r="G94" s="89"/>
      <c r="H94" s="89"/>
    </row>
    <row r="95" spans="1:8" ht="16.5" thickTop="1" x14ac:dyDescent="0.25">
      <c r="A95" s="65"/>
      <c r="C95" s="71"/>
      <c r="D95" s="71"/>
      <c r="E95" s="72"/>
      <c r="F95" s="71"/>
      <c r="G95" s="71"/>
      <c r="H95" s="71"/>
    </row>
    <row r="96" spans="1:8" ht="15.6" customHeight="1" x14ac:dyDescent="0.25">
      <c r="A96" s="133" t="s">
        <v>2</v>
      </c>
      <c r="B96" s="411" t="s">
        <v>252</v>
      </c>
      <c r="C96" s="411"/>
      <c r="D96" s="411"/>
      <c r="E96" s="411"/>
      <c r="F96" s="411"/>
      <c r="G96" s="411"/>
      <c r="H96" s="411"/>
    </row>
    <row r="97" spans="1:9" ht="33.75" customHeight="1" x14ac:dyDescent="0.25">
      <c r="A97" s="133" t="s">
        <v>3</v>
      </c>
      <c r="B97" s="411" t="s">
        <v>253</v>
      </c>
      <c r="C97" s="411"/>
      <c r="D97" s="411"/>
      <c r="E97" s="411"/>
      <c r="F97" s="411"/>
      <c r="G97" s="411"/>
      <c r="H97" s="411"/>
    </row>
    <row r="98" spans="1:9" ht="15.6" customHeight="1" x14ac:dyDescent="0.25">
      <c r="A98" s="133" t="s">
        <v>4</v>
      </c>
      <c r="B98" s="411" t="s">
        <v>254</v>
      </c>
      <c r="C98" s="411"/>
      <c r="D98" s="411"/>
      <c r="E98" s="411"/>
      <c r="F98" s="411"/>
      <c r="G98" s="411"/>
      <c r="H98" s="411"/>
    </row>
    <row r="99" spans="1:9" x14ac:dyDescent="0.25">
      <c r="A99" s="133"/>
      <c r="B99" s="134"/>
      <c r="C99" s="134"/>
      <c r="D99" s="134"/>
      <c r="E99" s="134"/>
      <c r="F99" s="134"/>
      <c r="G99" s="134"/>
      <c r="H99" s="134"/>
      <c r="I99" s="70" t="str">
        <f>HYPERLINK("#'Sec II (4)'!A1","Back to Top")</f>
        <v>Back to Top</v>
      </c>
    </row>
    <row r="101" spans="1:9" x14ac:dyDescent="0.25">
      <c r="A101" s="65"/>
      <c r="C101" s="71"/>
      <c r="D101" s="71"/>
      <c r="E101" s="72"/>
      <c r="F101" s="71"/>
      <c r="G101" s="71"/>
      <c r="H101" s="113" t="s">
        <v>240</v>
      </c>
    </row>
    <row r="102" spans="1:9" ht="18.75" x14ac:dyDescent="0.3">
      <c r="A102" s="408" t="s">
        <v>237</v>
      </c>
      <c r="B102" s="408"/>
      <c r="C102" s="408"/>
      <c r="D102" s="408"/>
      <c r="E102" s="408"/>
      <c r="F102" s="408"/>
      <c r="G102" s="408"/>
      <c r="H102" s="408"/>
    </row>
    <row r="103" spans="1:9" ht="18.75" x14ac:dyDescent="0.3">
      <c r="A103" s="391" t="str">
        <f>'Sec I i (4)'!A3:E3</f>
        <v>4th Interim Financial Report</v>
      </c>
      <c r="B103" s="391"/>
      <c r="C103" s="391"/>
      <c r="D103" s="391"/>
      <c r="E103" s="391"/>
      <c r="F103" s="391"/>
      <c r="G103" s="391"/>
      <c r="H103" s="391"/>
    </row>
    <row r="104" spans="1:9" ht="18.75" x14ac:dyDescent="0.3">
      <c r="A104" s="408"/>
      <c r="B104" s="408"/>
      <c r="C104" s="408"/>
      <c r="D104" s="408"/>
      <c r="E104" s="408"/>
      <c r="F104" s="408"/>
      <c r="G104" s="408"/>
      <c r="H104" s="408"/>
    </row>
    <row r="105" spans="1:9" ht="18.75" x14ac:dyDescent="0.25">
      <c r="A105" s="63" t="s">
        <v>194</v>
      </c>
      <c r="B105" s="75"/>
      <c r="C105" s="76">
        <f>'Sec I i (4)'!C5</f>
        <v>0</v>
      </c>
      <c r="D105" s="88"/>
      <c r="E105" s="114"/>
      <c r="F105" s="88"/>
      <c r="G105" s="88"/>
      <c r="H105" s="88"/>
    </row>
    <row r="106" spans="1:9" ht="18.75" x14ac:dyDescent="0.25">
      <c r="A106" s="75"/>
      <c r="B106" s="75"/>
      <c r="C106" s="115"/>
      <c r="D106" s="88"/>
      <c r="E106" s="114"/>
      <c r="F106" s="88"/>
      <c r="G106" s="88"/>
      <c r="H106" s="88"/>
    </row>
    <row r="107" spans="1:9" ht="15.6" customHeight="1" x14ac:dyDescent="0.25">
      <c r="A107" s="415" t="s">
        <v>241</v>
      </c>
      <c r="B107" s="415"/>
      <c r="C107" s="416">
        <f>+'Sec I i (4)'!C7</f>
        <v>0</v>
      </c>
      <c r="D107" s="416"/>
      <c r="E107" s="416"/>
      <c r="F107" s="416"/>
      <c r="G107" s="416"/>
      <c r="H107" s="416"/>
    </row>
    <row r="108" spans="1:9" ht="15.6" customHeight="1" x14ac:dyDescent="0.25">
      <c r="A108" s="415"/>
      <c r="B108" s="415"/>
      <c r="C108" s="416"/>
      <c r="D108" s="416"/>
      <c r="E108" s="416"/>
      <c r="F108" s="416"/>
      <c r="G108" s="416"/>
      <c r="H108" s="416"/>
    </row>
    <row r="109" spans="1:9" ht="15.6" customHeight="1" x14ac:dyDescent="0.25">
      <c r="A109" s="415"/>
      <c r="B109" s="415"/>
      <c r="C109" s="416"/>
      <c r="D109" s="416"/>
      <c r="E109" s="416"/>
      <c r="F109" s="416"/>
      <c r="G109" s="416"/>
      <c r="H109" s="416"/>
    </row>
    <row r="110" spans="1:9" ht="15.6" customHeight="1" x14ac:dyDescent="0.25">
      <c r="A110" s="75"/>
      <c r="B110" s="75"/>
      <c r="C110" s="75"/>
      <c r="D110" s="75"/>
      <c r="E110" s="116"/>
      <c r="F110" s="75"/>
      <c r="G110" s="75"/>
      <c r="H110" s="75"/>
    </row>
    <row r="111" spans="1:9" ht="18.75" x14ac:dyDescent="0.25">
      <c r="A111" s="63" t="s">
        <v>242</v>
      </c>
      <c r="B111" s="75"/>
      <c r="C111" s="117" t="str">
        <f>'Sec I i (4)'!C11</f>
        <v/>
      </c>
      <c r="D111" s="74" t="s">
        <v>196</v>
      </c>
      <c r="E111" s="117" t="str">
        <f>'Sec I i (4)'!E11</f>
        <v/>
      </c>
      <c r="F111" s="75"/>
      <c r="G111" s="75"/>
      <c r="H111" s="75"/>
    </row>
    <row r="112" spans="1:9" ht="16.5" thickBot="1" x14ac:dyDescent="0.3">
      <c r="A112" s="118"/>
      <c r="B112" s="118"/>
      <c r="C112" s="118"/>
      <c r="D112" s="118"/>
      <c r="E112" s="119"/>
      <c r="F112" s="118"/>
      <c r="G112" s="118"/>
      <c r="H112" s="118"/>
    </row>
    <row r="113" spans="1:8" ht="18.75" x14ac:dyDescent="0.25">
      <c r="A113" s="200" t="s">
        <v>255</v>
      </c>
      <c r="B113" s="71"/>
      <c r="C113" s="403" t="s">
        <v>262</v>
      </c>
      <c r="D113" s="404"/>
      <c r="E113" s="404"/>
      <c r="F113" s="404"/>
      <c r="G113" s="404"/>
      <c r="H113" s="404"/>
    </row>
    <row r="114" spans="1:8" x14ac:dyDescent="0.25">
      <c r="A114" s="65"/>
      <c r="C114" s="111"/>
      <c r="D114" s="71"/>
      <c r="E114" s="122"/>
      <c r="F114" s="111"/>
      <c r="G114" s="111"/>
      <c r="H114" s="111"/>
    </row>
    <row r="115" spans="1:8" ht="87" customHeight="1" x14ac:dyDescent="0.25">
      <c r="A115" s="387" t="s">
        <v>257</v>
      </c>
      <c r="B115" s="387"/>
      <c r="C115" s="123" t="s">
        <v>258</v>
      </c>
      <c r="D115" s="71"/>
      <c r="E115" s="124" t="s">
        <v>259</v>
      </c>
      <c r="F115" s="123" t="s">
        <v>245</v>
      </c>
      <c r="G115" s="203" t="s">
        <v>260</v>
      </c>
      <c r="H115" s="125" t="s">
        <v>261</v>
      </c>
    </row>
    <row r="116" spans="1:8" ht="18.75" x14ac:dyDescent="0.3">
      <c r="A116" s="414"/>
      <c r="B116" s="414"/>
      <c r="C116" s="135"/>
      <c r="D116" s="136"/>
      <c r="E116" s="137" t="s">
        <v>79</v>
      </c>
      <c r="F116" s="138"/>
      <c r="G116" s="139"/>
      <c r="H116" s="139"/>
    </row>
    <row r="117" spans="1:8" ht="18.75" x14ac:dyDescent="0.25">
      <c r="A117" s="413"/>
      <c r="B117" s="413"/>
      <c r="C117" s="129"/>
      <c r="D117" s="130"/>
      <c r="E117" s="98">
        <v>0</v>
      </c>
      <c r="F117" s="99"/>
      <c r="G117" s="100"/>
      <c r="H117" s="100"/>
    </row>
    <row r="118" spans="1:8" ht="18.75" x14ac:dyDescent="0.25">
      <c r="A118" s="413"/>
      <c r="B118" s="413"/>
      <c r="C118" s="129"/>
      <c r="D118" s="130"/>
      <c r="E118" s="98">
        <v>0</v>
      </c>
      <c r="F118" s="99"/>
      <c r="G118" s="100"/>
      <c r="H118" s="100"/>
    </row>
    <row r="119" spans="1:8" ht="18.75" x14ac:dyDescent="0.25">
      <c r="A119" s="413"/>
      <c r="B119" s="413"/>
      <c r="C119" s="129"/>
      <c r="D119" s="130"/>
      <c r="E119" s="98">
        <v>0</v>
      </c>
      <c r="F119" s="99"/>
      <c r="G119" s="100"/>
      <c r="H119" s="100"/>
    </row>
    <row r="120" spans="1:8" ht="18.75" x14ac:dyDescent="0.25">
      <c r="A120" s="413"/>
      <c r="B120" s="413"/>
      <c r="C120" s="129"/>
      <c r="D120" s="130"/>
      <c r="E120" s="98">
        <v>0</v>
      </c>
      <c r="F120" s="99"/>
      <c r="G120" s="100"/>
      <c r="H120" s="100"/>
    </row>
    <row r="121" spans="1:8" ht="18.75" x14ac:dyDescent="0.25">
      <c r="A121" s="413"/>
      <c r="B121" s="413"/>
      <c r="C121" s="129"/>
      <c r="D121" s="130"/>
      <c r="E121" s="98">
        <v>0</v>
      </c>
      <c r="F121" s="99"/>
      <c r="G121" s="100"/>
      <c r="H121" s="100"/>
    </row>
    <row r="122" spans="1:8" ht="18.75" x14ac:dyDescent="0.25">
      <c r="A122" s="413"/>
      <c r="B122" s="413"/>
      <c r="C122" s="129"/>
      <c r="D122" s="130"/>
      <c r="E122" s="98">
        <v>0</v>
      </c>
      <c r="F122" s="99"/>
      <c r="G122" s="100"/>
      <c r="H122" s="100"/>
    </row>
    <row r="123" spans="1:8" ht="18.75" x14ac:dyDescent="0.25">
      <c r="A123" s="413"/>
      <c r="B123" s="413"/>
      <c r="C123" s="129"/>
      <c r="D123" s="130"/>
      <c r="E123" s="98">
        <v>0</v>
      </c>
      <c r="F123" s="99"/>
      <c r="G123" s="100"/>
      <c r="H123" s="100"/>
    </row>
    <row r="124" spans="1:8" ht="18.75" x14ac:dyDescent="0.25">
      <c r="A124" s="413"/>
      <c r="B124" s="413"/>
      <c r="C124" s="129"/>
      <c r="D124" s="130"/>
      <c r="E124" s="98">
        <v>0</v>
      </c>
      <c r="F124" s="99"/>
      <c r="G124" s="100"/>
      <c r="H124" s="100"/>
    </row>
    <row r="125" spans="1:8" ht="18.75" x14ac:dyDescent="0.25">
      <c r="A125" s="413"/>
      <c r="B125" s="413"/>
      <c r="C125" s="129"/>
      <c r="D125" s="130"/>
      <c r="E125" s="98">
        <v>0</v>
      </c>
      <c r="F125" s="99"/>
      <c r="G125" s="100"/>
      <c r="H125" s="100"/>
    </row>
    <row r="126" spans="1:8" ht="18.75" x14ac:dyDescent="0.25">
      <c r="A126" s="413"/>
      <c r="B126" s="413"/>
      <c r="C126" s="129"/>
      <c r="D126" s="130"/>
      <c r="E126" s="98">
        <v>0</v>
      </c>
      <c r="F126" s="99"/>
      <c r="G126" s="100"/>
      <c r="H126" s="100"/>
    </row>
    <row r="127" spans="1:8" ht="18.75" x14ac:dyDescent="0.25">
      <c r="A127" s="413"/>
      <c r="B127" s="413"/>
      <c r="C127" s="129"/>
      <c r="D127" s="130"/>
      <c r="E127" s="98">
        <v>0</v>
      </c>
      <c r="F127" s="99"/>
      <c r="G127" s="100"/>
      <c r="H127" s="100"/>
    </row>
    <row r="128" spans="1:8" ht="18.75" x14ac:dyDescent="0.25">
      <c r="A128" s="413"/>
      <c r="B128" s="413"/>
      <c r="C128" s="129"/>
      <c r="D128" s="130"/>
      <c r="E128" s="98">
        <v>0</v>
      </c>
      <c r="F128" s="99"/>
      <c r="G128" s="100"/>
      <c r="H128" s="100"/>
    </row>
    <row r="129" spans="1:9" ht="18.75" x14ac:dyDescent="0.25">
      <c r="A129" s="413"/>
      <c r="B129" s="413"/>
      <c r="C129" s="129"/>
      <c r="D129" s="130"/>
      <c r="E129" s="98">
        <v>0</v>
      </c>
      <c r="F129" s="99"/>
      <c r="G129" s="100"/>
      <c r="H129" s="100"/>
    </row>
    <row r="130" spans="1:9" ht="18.75" x14ac:dyDescent="0.25">
      <c r="A130" s="413"/>
      <c r="B130" s="413"/>
      <c r="C130" s="129"/>
      <c r="D130" s="130"/>
      <c r="E130" s="98">
        <v>0</v>
      </c>
      <c r="F130" s="99"/>
      <c r="G130" s="100"/>
      <c r="H130" s="100"/>
    </row>
    <row r="131" spans="1:9" ht="18.75" x14ac:dyDescent="0.25">
      <c r="A131" s="413"/>
      <c r="B131" s="413"/>
      <c r="C131" s="129"/>
      <c r="D131" s="130"/>
      <c r="E131" s="98">
        <v>0</v>
      </c>
      <c r="F131" s="99"/>
      <c r="G131" s="100"/>
      <c r="H131" s="100"/>
    </row>
    <row r="132" spans="1:9" ht="18.75" x14ac:dyDescent="0.25">
      <c r="A132" s="413"/>
      <c r="B132" s="413"/>
      <c r="C132" s="129"/>
      <c r="D132" s="130"/>
      <c r="E132" s="98">
        <v>0</v>
      </c>
      <c r="F132" s="99"/>
      <c r="G132" s="100"/>
      <c r="H132" s="100"/>
    </row>
    <row r="133" spans="1:9" ht="18.75" x14ac:dyDescent="0.25">
      <c r="A133" s="413"/>
      <c r="B133" s="413"/>
      <c r="C133" s="129"/>
      <c r="D133" s="130"/>
      <c r="E133" s="98">
        <v>0</v>
      </c>
      <c r="F133" s="99"/>
      <c r="G133" s="100"/>
      <c r="H133" s="100"/>
    </row>
    <row r="134" spans="1:9" ht="18.75" x14ac:dyDescent="0.25">
      <c r="A134" s="413"/>
      <c r="B134" s="413"/>
      <c r="C134" s="129"/>
      <c r="D134" s="130"/>
      <c r="E134" s="98">
        <v>0</v>
      </c>
      <c r="F134" s="99"/>
      <c r="G134" s="100"/>
      <c r="H134" s="100"/>
    </row>
    <row r="135" spans="1:9" ht="18.75" x14ac:dyDescent="0.25">
      <c r="A135" s="413"/>
      <c r="B135" s="413"/>
      <c r="C135" s="129"/>
      <c r="D135" s="130"/>
      <c r="E135" s="98">
        <v>0</v>
      </c>
      <c r="F135" s="99"/>
      <c r="G135" s="100"/>
      <c r="H135" s="100"/>
    </row>
    <row r="136" spans="1:9" ht="18.75" x14ac:dyDescent="0.25">
      <c r="A136" s="413"/>
      <c r="B136" s="413"/>
      <c r="C136" s="129"/>
      <c r="D136" s="130"/>
      <c r="E136" s="98">
        <v>0</v>
      </c>
      <c r="F136" s="99"/>
      <c r="G136" s="100"/>
      <c r="H136" s="100"/>
    </row>
    <row r="137" spans="1:9" ht="23.25" thickBot="1" x14ac:dyDescent="0.35">
      <c r="A137" s="93"/>
      <c r="B137" s="131"/>
      <c r="C137" s="132" t="s">
        <v>251</v>
      </c>
      <c r="D137" s="89"/>
      <c r="E137" s="148">
        <f>SUM(E117:E136)</f>
        <v>0</v>
      </c>
      <c r="F137" s="89"/>
      <c r="G137" s="89"/>
      <c r="H137" s="89"/>
    </row>
    <row r="138" spans="1:9" ht="16.5" thickTop="1" x14ac:dyDescent="0.25">
      <c r="A138" s="65"/>
      <c r="C138" s="71"/>
      <c r="D138" s="71"/>
      <c r="E138" s="72"/>
      <c r="F138" s="71"/>
      <c r="G138" s="71"/>
      <c r="H138" s="71"/>
    </row>
    <row r="139" spans="1:9" ht="15.6" customHeight="1" x14ac:dyDescent="0.25">
      <c r="A139" s="133" t="s">
        <v>2</v>
      </c>
      <c r="B139" s="411" t="s">
        <v>252</v>
      </c>
      <c r="C139" s="411"/>
      <c r="D139" s="411"/>
      <c r="E139" s="411"/>
      <c r="F139" s="411"/>
      <c r="G139" s="411"/>
      <c r="H139" s="411"/>
    </row>
    <row r="140" spans="1:9" ht="33.75" customHeight="1" x14ac:dyDescent="0.25">
      <c r="A140" s="133" t="s">
        <v>3</v>
      </c>
      <c r="B140" s="411" t="s">
        <v>253</v>
      </c>
      <c r="C140" s="411"/>
      <c r="D140" s="411"/>
      <c r="E140" s="411"/>
      <c r="F140" s="411"/>
      <c r="G140" s="411"/>
      <c r="H140" s="411"/>
    </row>
    <row r="141" spans="1:9" ht="15.6" customHeight="1" x14ac:dyDescent="0.25">
      <c r="A141" s="133" t="s">
        <v>4</v>
      </c>
      <c r="B141" s="411" t="s">
        <v>254</v>
      </c>
      <c r="C141" s="411"/>
      <c r="D141" s="411"/>
      <c r="E141" s="411"/>
      <c r="F141" s="411"/>
      <c r="G141" s="411"/>
      <c r="H141" s="411"/>
    </row>
    <row r="142" spans="1:9" x14ac:dyDescent="0.25">
      <c r="I142" s="70" t="str">
        <f>HYPERLINK("#'Sec II (4)'!A1","Back to Top")</f>
        <v>Back to Top</v>
      </c>
    </row>
    <row r="143" spans="1:9" x14ac:dyDescent="0.25">
      <c r="I143" s="70"/>
    </row>
    <row r="144" spans="1:9" x14ac:dyDescent="0.25">
      <c r="A144" s="65"/>
      <c r="C144" s="71"/>
      <c r="D144" s="71"/>
      <c r="E144" s="72"/>
      <c r="F144" s="71"/>
      <c r="G144" s="71"/>
      <c r="H144" s="113" t="s">
        <v>238</v>
      </c>
    </row>
    <row r="145" spans="1:8" ht="18.75" x14ac:dyDescent="0.3">
      <c r="A145" s="408" t="s">
        <v>237</v>
      </c>
      <c r="B145" s="408"/>
      <c r="C145" s="408"/>
      <c r="D145" s="408"/>
      <c r="E145" s="408"/>
      <c r="F145" s="408"/>
      <c r="G145" s="408"/>
      <c r="H145" s="408"/>
    </row>
    <row r="146" spans="1:8" ht="18.75" x14ac:dyDescent="0.3">
      <c r="A146" s="391" t="str">
        <f>'Sec I i (4)'!A3:E3</f>
        <v>4th Interim Financial Report</v>
      </c>
      <c r="B146" s="391"/>
      <c r="C146" s="391"/>
      <c r="D146" s="391"/>
      <c r="E146" s="391"/>
      <c r="F146" s="391"/>
      <c r="G146" s="391"/>
      <c r="H146" s="391"/>
    </row>
    <row r="147" spans="1:8" ht="18.75" x14ac:dyDescent="0.3">
      <c r="A147" s="408"/>
      <c r="B147" s="408"/>
      <c r="C147" s="408"/>
      <c r="D147" s="408"/>
      <c r="E147" s="408"/>
      <c r="F147" s="408"/>
      <c r="G147" s="408"/>
      <c r="H147" s="408"/>
    </row>
    <row r="148" spans="1:8" ht="18.75" x14ac:dyDescent="0.25">
      <c r="A148" s="63" t="s">
        <v>194</v>
      </c>
      <c r="B148" s="75"/>
      <c r="C148" s="76">
        <f>'Sec I i (4)'!C5</f>
        <v>0</v>
      </c>
      <c r="D148" s="88"/>
      <c r="E148" s="114"/>
      <c r="F148" s="88"/>
      <c r="G148" s="88"/>
      <c r="H148" s="88"/>
    </row>
    <row r="149" spans="1:8" ht="18.75" x14ac:dyDescent="0.25">
      <c r="A149" s="75"/>
      <c r="B149" s="75"/>
      <c r="C149" s="115"/>
      <c r="D149" s="88"/>
      <c r="E149" s="114"/>
      <c r="F149" s="88"/>
      <c r="G149" s="88"/>
      <c r="H149" s="88"/>
    </row>
    <row r="150" spans="1:8" x14ac:dyDescent="0.25">
      <c r="A150" s="415" t="s">
        <v>241</v>
      </c>
      <c r="B150" s="415"/>
      <c r="C150" s="416">
        <f>+'Sec I i (4)'!C7</f>
        <v>0</v>
      </c>
      <c r="D150" s="416"/>
      <c r="E150" s="416"/>
      <c r="F150" s="416"/>
      <c r="G150" s="416"/>
      <c r="H150" s="416"/>
    </row>
    <row r="151" spans="1:8" x14ac:dyDescent="0.25">
      <c r="A151" s="415"/>
      <c r="B151" s="415"/>
      <c r="C151" s="416"/>
      <c r="D151" s="416"/>
      <c r="E151" s="416"/>
      <c r="F151" s="416"/>
      <c r="G151" s="416"/>
      <c r="H151" s="416"/>
    </row>
    <row r="152" spans="1:8" x14ac:dyDescent="0.25">
      <c r="A152" s="415"/>
      <c r="B152" s="415"/>
      <c r="C152" s="416"/>
      <c r="D152" s="416"/>
      <c r="E152" s="416"/>
      <c r="F152" s="416"/>
      <c r="G152" s="416"/>
      <c r="H152" s="416"/>
    </row>
    <row r="153" spans="1:8" x14ac:dyDescent="0.25">
      <c r="A153" s="75"/>
      <c r="B153" s="75"/>
      <c r="C153" s="75"/>
      <c r="D153" s="75"/>
      <c r="E153" s="116"/>
      <c r="F153" s="75"/>
      <c r="G153" s="75"/>
      <c r="H153" s="75"/>
    </row>
    <row r="154" spans="1:8" ht="18.75" x14ac:dyDescent="0.25">
      <c r="A154" s="63" t="s">
        <v>242</v>
      </c>
      <c r="B154" s="75"/>
      <c r="C154" s="117" t="str">
        <f>'Sec I i (4)'!C11</f>
        <v/>
      </c>
      <c r="D154" s="74" t="s">
        <v>196</v>
      </c>
      <c r="E154" s="117" t="str">
        <f>'Sec I i (4)'!E11</f>
        <v/>
      </c>
      <c r="F154" s="75"/>
      <c r="G154" s="75"/>
      <c r="H154" s="75"/>
    </row>
    <row r="155" spans="1:8" ht="16.5" thickBot="1" x14ac:dyDescent="0.3">
      <c r="A155" s="118"/>
      <c r="B155" s="118"/>
      <c r="C155" s="118"/>
      <c r="D155" s="118"/>
      <c r="E155" s="119"/>
      <c r="F155" s="118"/>
      <c r="G155" s="118"/>
      <c r="H155" s="118"/>
    </row>
    <row r="156" spans="1:8" ht="18.75" x14ac:dyDescent="0.25">
      <c r="A156" s="200" t="s">
        <v>255</v>
      </c>
      <c r="B156" s="71"/>
      <c r="C156" s="403" t="s">
        <v>263</v>
      </c>
      <c r="D156" s="404"/>
      <c r="E156" s="404"/>
      <c r="F156" s="404"/>
      <c r="G156" s="404"/>
      <c r="H156" s="404"/>
    </row>
    <row r="157" spans="1:8" x14ac:dyDescent="0.25">
      <c r="A157" s="65"/>
      <c r="C157" s="111"/>
      <c r="D157" s="71"/>
      <c r="E157" s="122"/>
      <c r="F157" s="111"/>
      <c r="G157" s="111"/>
      <c r="H157" s="111"/>
    </row>
    <row r="158" spans="1:8" ht="91.9" customHeight="1" x14ac:dyDescent="0.25">
      <c r="A158" s="387" t="s">
        <v>257</v>
      </c>
      <c r="B158" s="387"/>
      <c r="C158" s="123" t="s">
        <v>258</v>
      </c>
      <c r="D158" s="71"/>
      <c r="E158" s="124" t="s">
        <v>259</v>
      </c>
      <c r="F158" s="123" t="s">
        <v>245</v>
      </c>
      <c r="G158" s="203" t="s">
        <v>260</v>
      </c>
      <c r="H158" s="125" t="s">
        <v>261</v>
      </c>
    </row>
    <row r="159" spans="1:8" ht="18.75" x14ac:dyDescent="0.3">
      <c r="A159" s="412"/>
      <c r="B159" s="412"/>
      <c r="C159" s="126"/>
      <c r="D159" s="89"/>
      <c r="E159" s="90" t="s">
        <v>79</v>
      </c>
      <c r="F159" s="127"/>
      <c r="G159" s="128"/>
      <c r="H159" s="128"/>
    </row>
    <row r="160" spans="1:8" ht="18.75" x14ac:dyDescent="0.25">
      <c r="A160" s="413"/>
      <c r="B160" s="413"/>
      <c r="C160" s="129"/>
      <c r="D160" s="130"/>
      <c r="E160" s="98">
        <v>0</v>
      </c>
      <c r="F160" s="99"/>
      <c r="G160" s="100"/>
      <c r="H160" s="100"/>
    </row>
    <row r="161" spans="1:8" ht="18.75" x14ac:dyDescent="0.25">
      <c r="A161" s="413"/>
      <c r="B161" s="413"/>
      <c r="C161" s="129"/>
      <c r="D161" s="130"/>
      <c r="E161" s="98">
        <v>0</v>
      </c>
      <c r="F161" s="99"/>
      <c r="G161" s="100"/>
      <c r="H161" s="100"/>
    </row>
    <row r="162" spans="1:8" ht="18.75" x14ac:dyDescent="0.25">
      <c r="A162" s="413"/>
      <c r="B162" s="413"/>
      <c r="C162" s="129"/>
      <c r="D162" s="130"/>
      <c r="E162" s="98">
        <v>0</v>
      </c>
      <c r="F162" s="99"/>
      <c r="G162" s="100"/>
      <c r="H162" s="100"/>
    </row>
    <row r="163" spans="1:8" ht="18.75" x14ac:dyDescent="0.25">
      <c r="A163" s="413"/>
      <c r="B163" s="413"/>
      <c r="C163" s="129"/>
      <c r="D163" s="130"/>
      <c r="E163" s="98">
        <v>0</v>
      </c>
      <c r="F163" s="99"/>
      <c r="G163" s="100"/>
      <c r="H163" s="100"/>
    </row>
    <row r="164" spans="1:8" ht="18.75" x14ac:dyDescent="0.25">
      <c r="A164" s="413"/>
      <c r="B164" s="413"/>
      <c r="C164" s="129"/>
      <c r="D164" s="130"/>
      <c r="E164" s="98">
        <v>0</v>
      </c>
      <c r="F164" s="99"/>
      <c r="G164" s="100"/>
      <c r="H164" s="100"/>
    </row>
    <row r="165" spans="1:8" ht="18.75" x14ac:dyDescent="0.25">
      <c r="A165" s="413"/>
      <c r="B165" s="413"/>
      <c r="C165" s="129"/>
      <c r="D165" s="130"/>
      <c r="E165" s="98">
        <v>0</v>
      </c>
      <c r="F165" s="99"/>
      <c r="G165" s="100"/>
      <c r="H165" s="100"/>
    </row>
    <row r="166" spans="1:8" ht="18.75" x14ac:dyDescent="0.25">
      <c r="A166" s="413"/>
      <c r="B166" s="413"/>
      <c r="C166" s="129"/>
      <c r="D166" s="130"/>
      <c r="E166" s="98">
        <v>0</v>
      </c>
      <c r="F166" s="99"/>
      <c r="G166" s="100"/>
      <c r="H166" s="100"/>
    </row>
    <row r="167" spans="1:8" ht="18.75" x14ac:dyDescent="0.25">
      <c r="A167" s="413"/>
      <c r="B167" s="413"/>
      <c r="C167" s="129"/>
      <c r="D167" s="130"/>
      <c r="E167" s="98">
        <v>0</v>
      </c>
      <c r="F167" s="99"/>
      <c r="G167" s="100"/>
      <c r="H167" s="100"/>
    </row>
    <row r="168" spans="1:8" ht="18.75" x14ac:dyDescent="0.25">
      <c r="A168" s="413"/>
      <c r="B168" s="413"/>
      <c r="C168" s="129"/>
      <c r="D168" s="130"/>
      <c r="E168" s="98">
        <v>0</v>
      </c>
      <c r="F168" s="99"/>
      <c r="G168" s="100"/>
      <c r="H168" s="100"/>
    </row>
    <row r="169" spans="1:8" ht="18.75" x14ac:dyDescent="0.25">
      <c r="A169" s="413"/>
      <c r="B169" s="413"/>
      <c r="C169" s="129"/>
      <c r="D169" s="130"/>
      <c r="E169" s="98">
        <v>0</v>
      </c>
      <c r="F169" s="99"/>
      <c r="G169" s="100"/>
      <c r="H169" s="100"/>
    </row>
    <row r="170" spans="1:8" ht="18.75" x14ac:dyDescent="0.25">
      <c r="A170" s="413"/>
      <c r="B170" s="413"/>
      <c r="C170" s="129"/>
      <c r="D170" s="130"/>
      <c r="E170" s="98">
        <v>0</v>
      </c>
      <c r="F170" s="99"/>
      <c r="G170" s="100"/>
      <c r="H170" s="100"/>
    </row>
    <row r="171" spans="1:8" ht="18.75" x14ac:dyDescent="0.25">
      <c r="A171" s="413"/>
      <c r="B171" s="413"/>
      <c r="C171" s="129"/>
      <c r="D171" s="130"/>
      <c r="E171" s="98">
        <v>0</v>
      </c>
      <c r="F171" s="99"/>
      <c r="G171" s="100"/>
      <c r="H171" s="100"/>
    </row>
    <row r="172" spans="1:8" ht="18.75" x14ac:dyDescent="0.25">
      <c r="A172" s="413"/>
      <c r="B172" s="413"/>
      <c r="C172" s="129"/>
      <c r="D172" s="130"/>
      <c r="E172" s="98">
        <v>0</v>
      </c>
      <c r="F172" s="99"/>
      <c r="G172" s="100"/>
      <c r="H172" s="100"/>
    </row>
    <row r="173" spans="1:8" ht="18.75" x14ac:dyDescent="0.25">
      <c r="A173" s="413"/>
      <c r="B173" s="413"/>
      <c r="C173" s="129"/>
      <c r="D173" s="130"/>
      <c r="E173" s="98">
        <v>0</v>
      </c>
      <c r="F173" s="99"/>
      <c r="G173" s="100"/>
      <c r="H173" s="100"/>
    </row>
    <row r="174" spans="1:8" ht="18.75" x14ac:dyDescent="0.25">
      <c r="A174" s="413"/>
      <c r="B174" s="413"/>
      <c r="C174" s="129"/>
      <c r="D174" s="130"/>
      <c r="E174" s="98">
        <v>0</v>
      </c>
      <c r="F174" s="99"/>
      <c r="G174" s="100"/>
      <c r="H174" s="100"/>
    </row>
    <row r="175" spans="1:8" ht="18.75" x14ac:dyDescent="0.25">
      <c r="A175" s="413"/>
      <c r="B175" s="413"/>
      <c r="C175" s="129"/>
      <c r="D175" s="130"/>
      <c r="E175" s="98">
        <v>0</v>
      </c>
      <c r="F175" s="99"/>
      <c r="G175" s="100"/>
      <c r="H175" s="100"/>
    </row>
    <row r="176" spans="1:8" ht="18.75" x14ac:dyDescent="0.25">
      <c r="A176" s="413"/>
      <c r="B176" s="413"/>
      <c r="C176" s="129"/>
      <c r="D176" s="130"/>
      <c r="E176" s="98">
        <v>0</v>
      </c>
      <c r="F176" s="99"/>
      <c r="G176" s="100"/>
      <c r="H176" s="100"/>
    </row>
    <row r="177" spans="1:9" ht="18.75" x14ac:dyDescent="0.25">
      <c r="A177" s="413"/>
      <c r="B177" s="413"/>
      <c r="C177" s="129"/>
      <c r="D177" s="130"/>
      <c r="E177" s="98">
        <v>0</v>
      </c>
      <c r="F177" s="99"/>
      <c r="G177" s="100"/>
      <c r="H177" s="100"/>
    </row>
    <row r="178" spans="1:9" ht="18.75" x14ac:dyDescent="0.25">
      <c r="A178" s="413"/>
      <c r="B178" s="413"/>
      <c r="C178" s="129"/>
      <c r="D178" s="130"/>
      <c r="E178" s="98">
        <v>0</v>
      </c>
      <c r="F178" s="99"/>
      <c r="G178" s="100"/>
      <c r="H178" s="100"/>
    </row>
    <row r="179" spans="1:9" ht="18.75" x14ac:dyDescent="0.25">
      <c r="A179" s="413"/>
      <c r="B179" s="413"/>
      <c r="C179" s="129"/>
      <c r="D179" s="130"/>
      <c r="E179" s="98">
        <v>0</v>
      </c>
      <c r="F179" s="99"/>
      <c r="G179" s="100"/>
      <c r="H179" s="100"/>
    </row>
    <row r="180" spans="1:9" ht="23.25" thickBot="1" x14ac:dyDescent="0.35">
      <c r="A180" s="93"/>
      <c r="B180" s="131"/>
      <c r="C180" s="132" t="s">
        <v>251</v>
      </c>
      <c r="D180" s="89"/>
      <c r="E180" s="148">
        <f>SUM(E160:E179)</f>
        <v>0</v>
      </c>
      <c r="F180" s="89"/>
      <c r="G180" s="89"/>
      <c r="H180" s="89"/>
    </row>
    <row r="181" spans="1:9" ht="16.5" thickTop="1" x14ac:dyDescent="0.25">
      <c r="A181" s="65"/>
      <c r="C181" s="71"/>
      <c r="D181" s="71"/>
      <c r="E181" s="72"/>
      <c r="F181" s="71"/>
      <c r="G181" s="71"/>
      <c r="H181" s="71"/>
    </row>
    <row r="182" spans="1:9" ht="15.6" customHeight="1" x14ac:dyDescent="0.25">
      <c r="A182" s="133" t="s">
        <v>2</v>
      </c>
      <c r="B182" s="411" t="s">
        <v>252</v>
      </c>
      <c r="C182" s="411"/>
      <c r="D182" s="411"/>
      <c r="E182" s="411"/>
      <c r="F182" s="411"/>
      <c r="G182" s="411"/>
      <c r="H182" s="411"/>
    </row>
    <row r="183" spans="1:9" ht="33.75" customHeight="1" x14ac:dyDescent="0.25">
      <c r="A183" s="133" t="s">
        <v>3</v>
      </c>
      <c r="B183" s="411" t="s">
        <v>253</v>
      </c>
      <c r="C183" s="411"/>
      <c r="D183" s="411"/>
      <c r="E183" s="411"/>
      <c r="F183" s="411"/>
      <c r="G183" s="411"/>
      <c r="H183" s="411"/>
    </row>
    <row r="184" spans="1:9" ht="15.6" customHeight="1" x14ac:dyDescent="0.25">
      <c r="A184" s="133" t="s">
        <v>4</v>
      </c>
      <c r="B184" s="411" t="s">
        <v>254</v>
      </c>
      <c r="C184" s="411"/>
      <c r="D184" s="411"/>
      <c r="E184" s="411"/>
      <c r="F184" s="411"/>
      <c r="G184" s="411"/>
      <c r="H184" s="411"/>
    </row>
    <row r="185" spans="1:9" x14ac:dyDescent="0.25">
      <c r="I185" s="70" t="str">
        <f>HYPERLINK("#'Sec II (4)'!A1","Back to Top")</f>
        <v>Back to Top</v>
      </c>
    </row>
    <row r="186" spans="1:9" x14ac:dyDescent="0.25">
      <c r="I186" s="70"/>
    </row>
    <row r="187" spans="1:9" x14ac:dyDescent="0.25">
      <c r="A187" s="65"/>
      <c r="C187" s="71"/>
      <c r="D187" s="71"/>
      <c r="E187" s="72"/>
      <c r="F187" s="71"/>
      <c r="G187" s="71"/>
      <c r="H187" s="113" t="s">
        <v>238</v>
      </c>
    </row>
    <row r="188" spans="1:9" ht="18.75" x14ac:dyDescent="0.3">
      <c r="A188" s="408" t="s">
        <v>237</v>
      </c>
      <c r="B188" s="408"/>
      <c r="C188" s="408"/>
      <c r="D188" s="408"/>
      <c r="E188" s="408"/>
      <c r="F188" s="408"/>
      <c r="G188" s="408"/>
      <c r="H188" s="408"/>
    </row>
    <row r="189" spans="1:9" ht="18.75" x14ac:dyDescent="0.3">
      <c r="A189" s="391" t="str">
        <f>'Sec I i (4)'!A3:E3</f>
        <v>4th Interim Financial Report</v>
      </c>
      <c r="B189" s="391"/>
      <c r="C189" s="391"/>
      <c r="D189" s="391"/>
      <c r="E189" s="391"/>
      <c r="F189" s="391"/>
      <c r="G189" s="391"/>
      <c r="H189" s="391"/>
    </row>
    <row r="190" spans="1:9" ht="18.75" x14ac:dyDescent="0.3">
      <c r="A190" s="408"/>
      <c r="B190" s="408"/>
      <c r="C190" s="408"/>
      <c r="D190" s="408"/>
      <c r="E190" s="408"/>
      <c r="F190" s="408"/>
      <c r="G190" s="408"/>
      <c r="H190" s="408"/>
    </row>
    <row r="191" spans="1:9" ht="18.75" x14ac:dyDescent="0.25">
      <c r="A191" s="63" t="s">
        <v>194</v>
      </c>
      <c r="B191" s="75"/>
      <c r="C191" s="76">
        <f>'Sec I i (4)'!C5</f>
        <v>0</v>
      </c>
      <c r="D191" s="88"/>
      <c r="E191" s="114"/>
      <c r="F191" s="88"/>
      <c r="G191" s="88"/>
      <c r="H191" s="88"/>
    </row>
    <row r="192" spans="1:9" ht="18.75" x14ac:dyDescent="0.25">
      <c r="A192" s="75"/>
      <c r="B192" s="75"/>
      <c r="C192" s="115"/>
      <c r="D192" s="88"/>
      <c r="E192" s="114"/>
      <c r="F192" s="88"/>
      <c r="G192" s="88"/>
      <c r="H192" s="88"/>
    </row>
    <row r="193" spans="1:8" x14ac:dyDescent="0.25">
      <c r="A193" s="415" t="s">
        <v>241</v>
      </c>
      <c r="B193" s="415"/>
      <c r="C193" s="416">
        <f>+'Sec I i (4)'!C7</f>
        <v>0</v>
      </c>
      <c r="D193" s="416"/>
      <c r="E193" s="416"/>
      <c r="F193" s="416"/>
      <c r="G193" s="416"/>
      <c r="H193" s="416"/>
    </row>
    <row r="194" spans="1:8" x14ac:dyDescent="0.25">
      <c r="A194" s="415"/>
      <c r="B194" s="415"/>
      <c r="C194" s="416"/>
      <c r="D194" s="416"/>
      <c r="E194" s="416"/>
      <c r="F194" s="416"/>
      <c r="G194" s="416"/>
      <c r="H194" s="416"/>
    </row>
    <row r="195" spans="1:8" x14ac:dyDescent="0.25">
      <c r="A195" s="415"/>
      <c r="B195" s="415"/>
      <c r="C195" s="416"/>
      <c r="D195" s="416"/>
      <c r="E195" s="416"/>
      <c r="F195" s="416"/>
      <c r="G195" s="416"/>
      <c r="H195" s="416"/>
    </row>
    <row r="196" spans="1:8" x14ac:dyDescent="0.25">
      <c r="A196" s="75"/>
      <c r="B196" s="75"/>
      <c r="C196" s="75"/>
      <c r="D196" s="75"/>
      <c r="E196" s="116"/>
      <c r="F196" s="75"/>
      <c r="G196" s="75"/>
      <c r="H196" s="75"/>
    </row>
    <row r="197" spans="1:8" ht="18.75" x14ac:dyDescent="0.25">
      <c r="A197" s="63" t="s">
        <v>242</v>
      </c>
      <c r="B197" s="75"/>
      <c r="C197" s="117" t="str">
        <f>'Sec I i (4)'!C11</f>
        <v/>
      </c>
      <c r="D197" s="74" t="s">
        <v>196</v>
      </c>
      <c r="E197" s="117" t="str">
        <f>'Sec I i (4)'!E11</f>
        <v/>
      </c>
      <c r="F197" s="75"/>
      <c r="G197" s="75"/>
      <c r="H197" s="75"/>
    </row>
    <row r="198" spans="1:8" ht="16.5" thickBot="1" x14ac:dyDescent="0.3">
      <c r="A198" s="118"/>
      <c r="B198" s="118"/>
      <c r="C198" s="118"/>
      <c r="D198" s="118"/>
      <c r="E198" s="119"/>
      <c r="F198" s="118"/>
      <c r="G198" s="118"/>
      <c r="H198" s="118"/>
    </row>
    <row r="199" spans="1:8" ht="18.75" x14ac:dyDescent="0.25">
      <c r="A199" s="200" t="s">
        <v>255</v>
      </c>
      <c r="B199" s="71"/>
      <c r="C199" s="403" t="s">
        <v>264</v>
      </c>
      <c r="D199" s="405"/>
      <c r="E199" s="405"/>
      <c r="F199" s="405"/>
      <c r="G199" s="405"/>
      <c r="H199" s="405"/>
    </row>
    <row r="200" spans="1:8" x14ac:dyDescent="0.25">
      <c r="A200" s="65"/>
      <c r="C200" s="111"/>
      <c r="D200" s="71"/>
      <c r="E200" s="122"/>
      <c r="F200" s="111"/>
      <c r="G200" s="111"/>
      <c r="H200" s="111"/>
    </row>
    <row r="201" spans="1:8" ht="93" customHeight="1" x14ac:dyDescent="0.25">
      <c r="A201" s="387" t="s">
        <v>257</v>
      </c>
      <c r="B201" s="387"/>
      <c r="C201" s="123" t="s">
        <v>258</v>
      </c>
      <c r="D201" s="71"/>
      <c r="E201" s="124" t="s">
        <v>259</v>
      </c>
      <c r="F201" s="123" t="s">
        <v>245</v>
      </c>
      <c r="G201" s="203" t="s">
        <v>260</v>
      </c>
      <c r="H201" s="125" t="s">
        <v>261</v>
      </c>
    </row>
    <row r="202" spans="1:8" ht="18.75" x14ac:dyDescent="0.3">
      <c r="A202" s="414"/>
      <c r="B202" s="414"/>
      <c r="C202" s="135"/>
      <c r="D202" s="136"/>
      <c r="E202" s="137" t="s">
        <v>79</v>
      </c>
      <c r="F202" s="138"/>
      <c r="G202" s="139"/>
      <c r="H202" s="139"/>
    </row>
    <row r="203" spans="1:8" ht="18.75" x14ac:dyDescent="0.25">
      <c r="A203" s="413"/>
      <c r="B203" s="413"/>
      <c r="C203" s="129"/>
      <c r="D203" s="130"/>
      <c r="E203" s="98">
        <v>0</v>
      </c>
      <c r="F203" s="99"/>
      <c r="G203" s="100"/>
      <c r="H203" s="100"/>
    </row>
    <row r="204" spans="1:8" ht="18.75" x14ac:dyDescent="0.25">
      <c r="A204" s="413"/>
      <c r="B204" s="413"/>
      <c r="C204" s="129"/>
      <c r="D204" s="130"/>
      <c r="E204" s="98">
        <v>0</v>
      </c>
      <c r="F204" s="99"/>
      <c r="G204" s="100"/>
      <c r="H204" s="100"/>
    </row>
    <row r="205" spans="1:8" ht="18.75" x14ac:dyDescent="0.25">
      <c r="A205" s="413"/>
      <c r="B205" s="413"/>
      <c r="C205" s="129"/>
      <c r="D205" s="130"/>
      <c r="E205" s="98">
        <v>0</v>
      </c>
      <c r="F205" s="99"/>
      <c r="G205" s="100"/>
      <c r="H205" s="100"/>
    </row>
    <row r="206" spans="1:8" ht="18.75" x14ac:dyDescent="0.25">
      <c r="A206" s="413"/>
      <c r="B206" s="413"/>
      <c r="C206" s="129"/>
      <c r="D206" s="130"/>
      <c r="E206" s="98">
        <v>0</v>
      </c>
      <c r="F206" s="99"/>
      <c r="G206" s="100"/>
      <c r="H206" s="100"/>
    </row>
    <row r="207" spans="1:8" ht="18.75" x14ac:dyDescent="0.25">
      <c r="A207" s="413"/>
      <c r="B207" s="413"/>
      <c r="C207" s="129"/>
      <c r="D207" s="130"/>
      <c r="E207" s="98">
        <v>0</v>
      </c>
      <c r="F207" s="99"/>
      <c r="G207" s="100"/>
      <c r="H207" s="100"/>
    </row>
    <row r="208" spans="1:8" ht="18.75" x14ac:dyDescent="0.25">
      <c r="A208" s="413"/>
      <c r="B208" s="413"/>
      <c r="C208" s="129"/>
      <c r="D208" s="130"/>
      <c r="E208" s="98">
        <v>0</v>
      </c>
      <c r="F208" s="99"/>
      <c r="G208" s="100"/>
      <c r="H208" s="100"/>
    </row>
    <row r="209" spans="1:8" ht="18.75" x14ac:dyDescent="0.25">
      <c r="A209" s="413"/>
      <c r="B209" s="413"/>
      <c r="C209" s="129"/>
      <c r="D209" s="130"/>
      <c r="E209" s="98">
        <v>0</v>
      </c>
      <c r="F209" s="99"/>
      <c r="G209" s="100"/>
      <c r="H209" s="100"/>
    </row>
    <row r="210" spans="1:8" ht="18.75" x14ac:dyDescent="0.25">
      <c r="A210" s="413"/>
      <c r="B210" s="413"/>
      <c r="C210" s="129"/>
      <c r="D210" s="130"/>
      <c r="E210" s="98">
        <v>0</v>
      </c>
      <c r="F210" s="99"/>
      <c r="G210" s="100"/>
      <c r="H210" s="100"/>
    </row>
    <row r="211" spans="1:8" ht="18.75" x14ac:dyDescent="0.25">
      <c r="A211" s="413"/>
      <c r="B211" s="413"/>
      <c r="C211" s="129"/>
      <c r="D211" s="130"/>
      <c r="E211" s="98">
        <v>0</v>
      </c>
      <c r="F211" s="99"/>
      <c r="G211" s="100"/>
      <c r="H211" s="100"/>
    </row>
    <row r="212" spans="1:8" ht="18.75" x14ac:dyDescent="0.25">
      <c r="A212" s="413"/>
      <c r="B212" s="413"/>
      <c r="C212" s="129"/>
      <c r="D212" s="130"/>
      <c r="E212" s="98">
        <v>0</v>
      </c>
      <c r="F212" s="99"/>
      <c r="G212" s="100"/>
      <c r="H212" s="100"/>
    </row>
    <row r="213" spans="1:8" ht="18.75" x14ac:dyDescent="0.25">
      <c r="A213" s="413"/>
      <c r="B213" s="413"/>
      <c r="C213" s="129"/>
      <c r="D213" s="130"/>
      <c r="E213" s="98">
        <v>0</v>
      </c>
      <c r="F213" s="99"/>
      <c r="G213" s="100"/>
      <c r="H213" s="100"/>
    </row>
    <row r="214" spans="1:8" ht="18.75" x14ac:dyDescent="0.25">
      <c r="A214" s="413"/>
      <c r="B214" s="413"/>
      <c r="C214" s="129"/>
      <c r="D214" s="130"/>
      <c r="E214" s="98">
        <v>0</v>
      </c>
      <c r="F214" s="99"/>
      <c r="G214" s="100"/>
      <c r="H214" s="100"/>
    </row>
    <row r="215" spans="1:8" ht="18.75" x14ac:dyDescent="0.25">
      <c r="A215" s="413"/>
      <c r="B215" s="413"/>
      <c r="C215" s="129"/>
      <c r="D215" s="130"/>
      <c r="E215" s="98">
        <v>0</v>
      </c>
      <c r="F215" s="99"/>
      <c r="G215" s="100"/>
      <c r="H215" s="100"/>
    </row>
    <row r="216" spans="1:8" ht="18.75" x14ac:dyDescent="0.25">
      <c r="A216" s="413"/>
      <c r="B216" s="413"/>
      <c r="C216" s="129"/>
      <c r="D216" s="130"/>
      <c r="E216" s="98">
        <v>0</v>
      </c>
      <c r="F216" s="99"/>
      <c r="G216" s="100"/>
      <c r="H216" s="100"/>
    </row>
    <row r="217" spans="1:8" ht="18.75" x14ac:dyDescent="0.25">
      <c r="A217" s="413"/>
      <c r="B217" s="413"/>
      <c r="C217" s="129"/>
      <c r="D217" s="130"/>
      <c r="E217" s="98">
        <v>0</v>
      </c>
      <c r="F217" s="99"/>
      <c r="G217" s="100"/>
      <c r="H217" s="100"/>
    </row>
    <row r="218" spans="1:8" ht="18.75" x14ac:dyDescent="0.25">
      <c r="A218" s="413"/>
      <c r="B218" s="413"/>
      <c r="C218" s="129"/>
      <c r="D218" s="130"/>
      <c r="E218" s="98">
        <v>0</v>
      </c>
      <c r="F218" s="99"/>
      <c r="G218" s="100"/>
      <c r="H218" s="100"/>
    </row>
    <row r="219" spans="1:8" ht="18.75" x14ac:dyDescent="0.25">
      <c r="A219" s="413"/>
      <c r="B219" s="413"/>
      <c r="C219" s="129"/>
      <c r="D219" s="130"/>
      <c r="E219" s="98">
        <v>0</v>
      </c>
      <c r="F219" s="99"/>
      <c r="G219" s="100"/>
      <c r="H219" s="100"/>
    </row>
    <row r="220" spans="1:8" ht="18.75" x14ac:dyDescent="0.25">
      <c r="A220" s="413"/>
      <c r="B220" s="413"/>
      <c r="C220" s="129"/>
      <c r="D220" s="130"/>
      <c r="E220" s="98">
        <v>0</v>
      </c>
      <c r="F220" s="99"/>
      <c r="G220" s="100"/>
      <c r="H220" s="100"/>
    </row>
    <row r="221" spans="1:8" ht="18.75" x14ac:dyDescent="0.25">
      <c r="A221" s="413"/>
      <c r="B221" s="413"/>
      <c r="C221" s="129"/>
      <c r="D221" s="130"/>
      <c r="E221" s="98">
        <v>0</v>
      </c>
      <c r="F221" s="99"/>
      <c r="G221" s="100"/>
      <c r="H221" s="100"/>
    </row>
    <row r="222" spans="1:8" ht="18.75" x14ac:dyDescent="0.25">
      <c r="A222" s="413"/>
      <c r="B222" s="413"/>
      <c r="C222" s="129"/>
      <c r="D222" s="130"/>
      <c r="E222" s="98">
        <v>0</v>
      </c>
      <c r="F222" s="99"/>
      <c r="G222" s="100"/>
      <c r="H222" s="100"/>
    </row>
    <row r="223" spans="1:8" ht="23.25" thickBot="1" x14ac:dyDescent="0.35">
      <c r="A223" s="93"/>
      <c r="B223" s="131"/>
      <c r="C223" s="132" t="s">
        <v>251</v>
      </c>
      <c r="D223" s="89"/>
      <c r="E223" s="148">
        <f>SUM(E203:E222)</f>
        <v>0</v>
      </c>
      <c r="F223" s="89"/>
      <c r="G223" s="89"/>
      <c r="H223" s="89"/>
    </row>
    <row r="224" spans="1:8" ht="16.5" thickTop="1" x14ac:dyDescent="0.25">
      <c r="A224" s="65"/>
      <c r="C224" s="71"/>
      <c r="D224" s="71"/>
      <c r="E224" s="72"/>
      <c r="F224" s="71"/>
      <c r="G224" s="71"/>
      <c r="H224" s="71"/>
    </row>
    <row r="225" spans="1:9" ht="15.6" customHeight="1" x14ac:dyDescent="0.25">
      <c r="A225" s="133" t="s">
        <v>2</v>
      </c>
      <c r="B225" s="411" t="s">
        <v>252</v>
      </c>
      <c r="C225" s="411"/>
      <c r="D225" s="411"/>
      <c r="E225" s="411"/>
      <c r="F225" s="411"/>
      <c r="G225" s="411"/>
      <c r="H225" s="411"/>
    </row>
    <row r="226" spans="1:9" ht="33.75" customHeight="1" x14ac:dyDescent="0.25">
      <c r="A226" s="133" t="s">
        <v>3</v>
      </c>
      <c r="B226" s="411" t="s">
        <v>253</v>
      </c>
      <c r="C226" s="411"/>
      <c r="D226" s="411"/>
      <c r="E226" s="411"/>
      <c r="F226" s="411"/>
      <c r="G226" s="411"/>
      <c r="H226" s="411"/>
    </row>
    <row r="227" spans="1:9" ht="15.6" customHeight="1" x14ac:dyDescent="0.25">
      <c r="A227" s="133" t="s">
        <v>4</v>
      </c>
      <c r="B227" s="411" t="s">
        <v>254</v>
      </c>
      <c r="C227" s="411"/>
      <c r="D227" s="411"/>
      <c r="E227" s="411"/>
      <c r="F227" s="411"/>
      <c r="G227" s="411"/>
      <c r="H227" s="411"/>
    </row>
    <row r="228" spans="1:9" x14ac:dyDescent="0.25">
      <c r="I228" s="70" t="str">
        <f>HYPERLINK("#'Sec II (4)'!A1","Back to Top")</f>
        <v>Back to Top</v>
      </c>
    </row>
    <row r="229" spans="1:9" x14ac:dyDescent="0.25">
      <c r="I229" s="70"/>
    </row>
    <row r="230" spans="1:9" x14ac:dyDescent="0.25">
      <c r="A230" s="65"/>
      <c r="C230" s="71"/>
      <c r="D230" s="71"/>
      <c r="E230" s="72"/>
      <c r="F230" s="71"/>
      <c r="G230" s="71"/>
      <c r="H230" s="113" t="s">
        <v>238</v>
      </c>
    </row>
    <row r="231" spans="1:9" ht="18.75" x14ac:dyDescent="0.3">
      <c r="A231" s="408" t="s">
        <v>237</v>
      </c>
      <c r="B231" s="408"/>
      <c r="C231" s="408"/>
      <c r="D231" s="408"/>
      <c r="E231" s="408"/>
      <c r="F231" s="408"/>
      <c r="G231" s="408"/>
      <c r="H231" s="408"/>
    </row>
    <row r="232" spans="1:9" ht="18.75" x14ac:dyDescent="0.3">
      <c r="A232" s="391" t="str">
        <f>'Sec I i (4)'!A3:E3</f>
        <v>4th Interim Financial Report</v>
      </c>
      <c r="B232" s="391"/>
      <c r="C232" s="391"/>
      <c r="D232" s="391"/>
      <c r="E232" s="391"/>
      <c r="F232" s="391"/>
      <c r="G232" s="391"/>
      <c r="H232" s="391"/>
    </row>
    <row r="233" spans="1:9" ht="15.6" customHeight="1" x14ac:dyDescent="0.3">
      <c r="A233" s="408"/>
      <c r="B233" s="408"/>
      <c r="C233" s="408"/>
      <c r="D233" s="408"/>
      <c r="E233" s="408"/>
      <c r="F233" s="408"/>
      <c r="G233" s="408"/>
      <c r="H233" s="408"/>
    </row>
    <row r="234" spans="1:9" ht="15.6" customHeight="1" x14ac:dyDescent="0.25">
      <c r="A234" s="63" t="s">
        <v>194</v>
      </c>
      <c r="B234" s="75"/>
      <c r="C234" s="76">
        <f>'Sec I i (4)'!C5</f>
        <v>0</v>
      </c>
      <c r="D234" s="88"/>
      <c r="E234" s="114"/>
      <c r="F234" s="88"/>
      <c r="G234" s="88"/>
      <c r="H234" s="88"/>
    </row>
    <row r="235" spans="1:9" ht="15.6" customHeight="1" x14ac:dyDescent="0.25">
      <c r="A235" s="75"/>
      <c r="B235" s="75"/>
      <c r="C235" s="115"/>
      <c r="D235" s="88"/>
      <c r="E235" s="114"/>
      <c r="F235" s="88"/>
      <c r="G235" s="88"/>
      <c r="H235" s="88"/>
    </row>
    <row r="236" spans="1:9" x14ac:dyDescent="0.25">
      <c r="A236" s="415" t="s">
        <v>241</v>
      </c>
      <c r="B236" s="415"/>
      <c r="C236" s="416">
        <f>+'Sec I i (4)'!C7</f>
        <v>0</v>
      </c>
      <c r="D236" s="416"/>
      <c r="E236" s="416"/>
      <c r="F236" s="416"/>
      <c r="G236" s="416"/>
      <c r="H236" s="416"/>
    </row>
    <row r="237" spans="1:9" x14ac:dyDescent="0.25">
      <c r="A237" s="415"/>
      <c r="B237" s="415"/>
      <c r="C237" s="416"/>
      <c r="D237" s="416"/>
      <c r="E237" s="416"/>
      <c r="F237" s="416"/>
      <c r="G237" s="416"/>
      <c r="H237" s="416"/>
    </row>
    <row r="238" spans="1:9" x14ac:dyDescent="0.25">
      <c r="A238" s="415"/>
      <c r="B238" s="415"/>
      <c r="C238" s="416"/>
      <c r="D238" s="416"/>
      <c r="E238" s="416"/>
      <c r="F238" s="416"/>
      <c r="G238" s="416"/>
      <c r="H238" s="416"/>
    </row>
    <row r="239" spans="1:9" x14ac:dyDescent="0.25">
      <c r="A239" s="75"/>
      <c r="B239" s="75"/>
      <c r="C239" s="75"/>
      <c r="D239" s="75"/>
      <c r="E239" s="116"/>
      <c r="F239" s="75"/>
      <c r="G239" s="75"/>
      <c r="H239" s="75"/>
    </row>
    <row r="240" spans="1:9" ht="18.75" x14ac:dyDescent="0.25">
      <c r="A240" s="63" t="s">
        <v>242</v>
      </c>
      <c r="B240" s="75"/>
      <c r="C240" s="117" t="str">
        <f>'Sec I i (4)'!C11</f>
        <v/>
      </c>
      <c r="D240" s="74" t="s">
        <v>196</v>
      </c>
      <c r="E240" s="117" t="str">
        <f>'Sec I i (4)'!E11</f>
        <v/>
      </c>
      <c r="F240" s="75"/>
      <c r="G240" s="75"/>
      <c r="H240" s="75"/>
    </row>
    <row r="241" spans="1:8" ht="16.5" thickBot="1" x14ac:dyDescent="0.3">
      <c r="A241" s="118"/>
      <c r="B241" s="118"/>
      <c r="C241" s="118"/>
      <c r="D241" s="118"/>
      <c r="E241" s="119"/>
      <c r="F241" s="118"/>
      <c r="G241" s="118"/>
      <c r="H241" s="118"/>
    </row>
    <row r="242" spans="1:8" ht="18.75" x14ac:dyDescent="0.25">
      <c r="A242" s="200" t="s">
        <v>255</v>
      </c>
      <c r="B242" s="71"/>
      <c r="C242" s="201" t="s">
        <v>265</v>
      </c>
      <c r="D242" s="23"/>
      <c r="E242" s="121"/>
      <c r="F242" s="23"/>
      <c r="G242" s="23"/>
      <c r="H242" s="23"/>
    </row>
    <row r="243" spans="1:8" x14ac:dyDescent="0.25">
      <c r="A243" s="65"/>
      <c r="C243" s="111"/>
      <c r="D243" s="71"/>
      <c r="E243" s="122"/>
      <c r="F243" s="111"/>
      <c r="G243" s="111"/>
      <c r="H243" s="111"/>
    </row>
    <row r="244" spans="1:8" ht="85.15" customHeight="1" x14ac:dyDescent="0.25">
      <c r="A244" s="387" t="s">
        <v>257</v>
      </c>
      <c r="B244" s="387"/>
      <c r="C244" s="123" t="s">
        <v>258</v>
      </c>
      <c r="D244" s="71"/>
      <c r="E244" s="124" t="s">
        <v>259</v>
      </c>
      <c r="F244" s="123" t="s">
        <v>245</v>
      </c>
      <c r="G244" s="203" t="s">
        <v>260</v>
      </c>
      <c r="H244" s="125" t="s">
        <v>261</v>
      </c>
    </row>
    <row r="245" spans="1:8" ht="18.75" x14ac:dyDescent="0.3">
      <c r="A245" s="412"/>
      <c r="B245" s="412"/>
      <c r="C245" s="126"/>
      <c r="D245" s="89"/>
      <c r="E245" s="90" t="s">
        <v>79</v>
      </c>
      <c r="F245" s="127"/>
      <c r="G245" s="128"/>
      <c r="H245" s="128"/>
    </row>
    <row r="246" spans="1:8" ht="18.75" x14ac:dyDescent="0.25">
      <c r="A246" s="413"/>
      <c r="B246" s="413"/>
      <c r="C246" s="129"/>
      <c r="D246" s="130"/>
      <c r="E246" s="98">
        <v>0</v>
      </c>
      <c r="F246" s="99"/>
      <c r="G246" s="100"/>
      <c r="H246" s="100"/>
    </row>
    <row r="247" spans="1:8" ht="18.75" x14ac:dyDescent="0.25">
      <c r="A247" s="413"/>
      <c r="B247" s="413"/>
      <c r="C247" s="129"/>
      <c r="D247" s="130"/>
      <c r="E247" s="98">
        <v>0</v>
      </c>
      <c r="F247" s="99"/>
      <c r="G247" s="100"/>
      <c r="H247" s="100"/>
    </row>
    <row r="248" spans="1:8" ht="18.75" x14ac:dyDescent="0.25">
      <c r="A248" s="413"/>
      <c r="B248" s="413"/>
      <c r="C248" s="129"/>
      <c r="D248" s="130"/>
      <c r="E248" s="98">
        <v>0</v>
      </c>
      <c r="F248" s="99"/>
      <c r="G248" s="100"/>
      <c r="H248" s="100"/>
    </row>
    <row r="249" spans="1:8" ht="18.75" x14ac:dyDescent="0.25">
      <c r="A249" s="413"/>
      <c r="B249" s="413"/>
      <c r="C249" s="129"/>
      <c r="D249" s="130"/>
      <c r="E249" s="98">
        <v>0</v>
      </c>
      <c r="F249" s="99"/>
      <c r="G249" s="100"/>
      <c r="H249" s="100"/>
    </row>
    <row r="250" spans="1:8" ht="18.75" x14ac:dyDescent="0.25">
      <c r="A250" s="413"/>
      <c r="B250" s="413"/>
      <c r="C250" s="129"/>
      <c r="D250" s="130"/>
      <c r="E250" s="98">
        <v>0</v>
      </c>
      <c r="F250" s="99"/>
      <c r="G250" s="100"/>
      <c r="H250" s="100"/>
    </row>
    <row r="251" spans="1:8" ht="18.75" x14ac:dyDescent="0.25">
      <c r="A251" s="413"/>
      <c r="B251" s="413"/>
      <c r="C251" s="129"/>
      <c r="D251" s="130"/>
      <c r="E251" s="98">
        <v>0</v>
      </c>
      <c r="F251" s="99"/>
      <c r="G251" s="100"/>
      <c r="H251" s="100"/>
    </row>
    <row r="252" spans="1:8" ht="18.75" x14ac:dyDescent="0.25">
      <c r="A252" s="413"/>
      <c r="B252" s="413"/>
      <c r="C252" s="129"/>
      <c r="D252" s="130"/>
      <c r="E252" s="98">
        <v>0</v>
      </c>
      <c r="F252" s="99"/>
      <c r="G252" s="100"/>
      <c r="H252" s="100"/>
    </row>
    <row r="253" spans="1:8" ht="18.75" x14ac:dyDescent="0.25">
      <c r="A253" s="413"/>
      <c r="B253" s="413"/>
      <c r="C253" s="129"/>
      <c r="D253" s="130"/>
      <c r="E253" s="98">
        <v>0</v>
      </c>
      <c r="F253" s="99"/>
      <c r="G253" s="100"/>
      <c r="H253" s="100"/>
    </row>
    <row r="254" spans="1:8" ht="18.75" x14ac:dyDescent="0.25">
      <c r="A254" s="413"/>
      <c r="B254" s="413"/>
      <c r="C254" s="129"/>
      <c r="D254" s="130"/>
      <c r="E254" s="98">
        <v>0</v>
      </c>
      <c r="F254" s="99"/>
      <c r="G254" s="100"/>
      <c r="H254" s="100"/>
    </row>
    <row r="255" spans="1:8" ht="18.75" x14ac:dyDescent="0.25">
      <c r="A255" s="413"/>
      <c r="B255" s="413"/>
      <c r="C255" s="129"/>
      <c r="D255" s="130"/>
      <c r="E255" s="98">
        <v>0</v>
      </c>
      <c r="F255" s="99"/>
      <c r="G255" s="100"/>
      <c r="H255" s="100"/>
    </row>
    <row r="256" spans="1:8" ht="18.75" x14ac:dyDescent="0.25">
      <c r="A256" s="413"/>
      <c r="B256" s="413"/>
      <c r="C256" s="129"/>
      <c r="D256" s="130"/>
      <c r="E256" s="98">
        <v>0</v>
      </c>
      <c r="F256" s="99"/>
      <c r="G256" s="100"/>
      <c r="H256" s="100"/>
    </row>
    <row r="257" spans="1:9" ht="18.75" x14ac:dyDescent="0.25">
      <c r="A257" s="413"/>
      <c r="B257" s="413"/>
      <c r="C257" s="129"/>
      <c r="D257" s="130"/>
      <c r="E257" s="98">
        <v>0</v>
      </c>
      <c r="F257" s="99"/>
      <c r="G257" s="100"/>
      <c r="H257" s="100"/>
    </row>
    <row r="258" spans="1:9" ht="18.75" x14ac:dyDescent="0.25">
      <c r="A258" s="413"/>
      <c r="B258" s="413"/>
      <c r="C258" s="129"/>
      <c r="D258" s="130"/>
      <c r="E258" s="98">
        <v>0</v>
      </c>
      <c r="F258" s="99"/>
      <c r="G258" s="100"/>
      <c r="H258" s="100"/>
    </row>
    <row r="259" spans="1:9" ht="18.75" x14ac:dyDescent="0.25">
      <c r="A259" s="413"/>
      <c r="B259" s="413"/>
      <c r="C259" s="129"/>
      <c r="D259" s="130"/>
      <c r="E259" s="98">
        <v>0</v>
      </c>
      <c r="F259" s="99"/>
      <c r="G259" s="100"/>
      <c r="H259" s="100"/>
    </row>
    <row r="260" spans="1:9" ht="18.75" x14ac:dyDescent="0.25">
      <c r="A260" s="413"/>
      <c r="B260" s="413"/>
      <c r="C260" s="129"/>
      <c r="D260" s="130"/>
      <c r="E260" s="98">
        <v>0</v>
      </c>
      <c r="F260" s="99"/>
      <c r="G260" s="100"/>
      <c r="H260" s="100"/>
    </row>
    <row r="261" spans="1:9" ht="18.75" x14ac:dyDescent="0.25">
      <c r="A261" s="413"/>
      <c r="B261" s="413"/>
      <c r="C261" s="129"/>
      <c r="D261" s="130"/>
      <c r="E261" s="98">
        <v>0</v>
      </c>
      <c r="F261" s="99"/>
      <c r="G261" s="100"/>
      <c r="H261" s="100"/>
    </row>
    <row r="262" spans="1:9" ht="18.75" x14ac:dyDescent="0.25">
      <c r="A262" s="413"/>
      <c r="B262" s="413"/>
      <c r="C262" s="129"/>
      <c r="D262" s="130"/>
      <c r="E262" s="98">
        <v>0</v>
      </c>
      <c r="F262" s="99"/>
      <c r="G262" s="100"/>
      <c r="H262" s="100"/>
    </row>
    <row r="263" spans="1:9" ht="18.75" x14ac:dyDescent="0.25">
      <c r="A263" s="413"/>
      <c r="B263" s="413"/>
      <c r="C263" s="129"/>
      <c r="D263" s="130"/>
      <c r="E263" s="98">
        <v>0</v>
      </c>
      <c r="F263" s="99"/>
      <c r="G263" s="100"/>
      <c r="H263" s="100"/>
    </row>
    <row r="264" spans="1:9" ht="18.75" x14ac:dyDescent="0.25">
      <c r="A264" s="413"/>
      <c r="B264" s="413"/>
      <c r="C264" s="129"/>
      <c r="D264" s="130"/>
      <c r="E264" s="98">
        <v>0</v>
      </c>
      <c r="F264" s="99"/>
      <c r="G264" s="100"/>
      <c r="H264" s="100"/>
    </row>
    <row r="265" spans="1:9" ht="18.75" x14ac:dyDescent="0.25">
      <c r="A265" s="413"/>
      <c r="B265" s="413"/>
      <c r="C265" s="129"/>
      <c r="D265" s="130"/>
      <c r="E265" s="98">
        <v>0</v>
      </c>
      <c r="F265" s="99"/>
      <c r="G265" s="100"/>
      <c r="H265" s="100"/>
    </row>
    <row r="266" spans="1:9" ht="23.25" thickBot="1" x14ac:dyDescent="0.35">
      <c r="A266" s="93"/>
      <c r="B266" s="131"/>
      <c r="C266" s="132" t="s">
        <v>251</v>
      </c>
      <c r="D266" s="89"/>
      <c r="E266" s="148">
        <f>SUM(E246:E265)</f>
        <v>0</v>
      </c>
      <c r="F266" s="89"/>
      <c r="G266" s="89"/>
      <c r="H266" s="89"/>
    </row>
    <row r="267" spans="1:9" ht="16.5" thickTop="1" x14ac:dyDescent="0.25">
      <c r="A267" s="65"/>
      <c r="C267" s="71"/>
      <c r="D267" s="71"/>
      <c r="E267" s="72"/>
      <c r="F267" s="71"/>
      <c r="G267" s="71"/>
      <c r="H267" s="71"/>
    </row>
    <row r="268" spans="1:9" ht="15.6" customHeight="1" x14ac:dyDescent="0.25">
      <c r="A268" s="133" t="s">
        <v>2</v>
      </c>
      <c r="B268" s="411" t="s">
        <v>252</v>
      </c>
      <c r="C268" s="411"/>
      <c r="D268" s="411"/>
      <c r="E268" s="411"/>
      <c r="F268" s="411"/>
      <c r="G268" s="411"/>
      <c r="H268" s="411"/>
    </row>
    <row r="269" spans="1:9" ht="33.75" customHeight="1" x14ac:dyDescent="0.25">
      <c r="A269" s="133" t="s">
        <v>3</v>
      </c>
      <c r="B269" s="411" t="s">
        <v>253</v>
      </c>
      <c r="C269" s="411"/>
      <c r="D269" s="411"/>
      <c r="E269" s="411"/>
      <c r="F269" s="411"/>
      <c r="G269" s="411"/>
      <c r="H269" s="411"/>
    </row>
    <row r="270" spans="1:9" ht="15.6" customHeight="1" x14ac:dyDescent="0.25">
      <c r="A270" s="133" t="s">
        <v>4</v>
      </c>
      <c r="B270" s="411" t="s">
        <v>254</v>
      </c>
      <c r="C270" s="411"/>
      <c r="D270" s="411"/>
      <c r="E270" s="411"/>
      <c r="F270" s="411"/>
      <c r="G270" s="411"/>
      <c r="H270" s="411"/>
    </row>
    <row r="271" spans="1:9" x14ac:dyDescent="0.25">
      <c r="I271" s="70" t="str">
        <f>HYPERLINK("#'Sec II (4)'!A1","Back to Top")</f>
        <v>Back to Top</v>
      </c>
    </row>
    <row r="272" spans="1:9" x14ac:dyDescent="0.25">
      <c r="I272" s="70"/>
    </row>
    <row r="273" spans="1:8" x14ac:dyDescent="0.25">
      <c r="A273" s="65"/>
      <c r="C273" s="71"/>
      <c r="D273" s="71"/>
      <c r="E273" s="72"/>
      <c r="F273" s="140"/>
      <c r="G273" s="141"/>
      <c r="H273" s="113" t="s">
        <v>238</v>
      </c>
    </row>
    <row r="274" spans="1:8" ht="18.75" x14ac:dyDescent="0.3">
      <c r="A274" s="408" t="s">
        <v>237</v>
      </c>
      <c r="B274" s="408"/>
      <c r="C274" s="408"/>
      <c r="D274" s="408"/>
      <c r="E274" s="408"/>
      <c r="F274" s="408"/>
      <c r="G274" s="408"/>
      <c r="H274" s="408"/>
    </row>
    <row r="275" spans="1:8" ht="18.75" x14ac:dyDescent="0.3">
      <c r="A275" s="391" t="str">
        <f>'Sec I i (4)'!A3:E3</f>
        <v>4th Interim Financial Report</v>
      </c>
      <c r="B275" s="391"/>
      <c r="C275" s="391"/>
      <c r="D275" s="391"/>
      <c r="E275" s="391"/>
      <c r="F275" s="391"/>
      <c r="G275" s="391"/>
      <c r="H275" s="391"/>
    </row>
    <row r="276" spans="1:8" ht="18.75" x14ac:dyDescent="0.3">
      <c r="A276" s="408"/>
      <c r="B276" s="408"/>
      <c r="C276" s="408"/>
      <c r="D276" s="408"/>
      <c r="E276" s="408"/>
      <c r="F276" s="408"/>
      <c r="G276" s="408"/>
      <c r="H276" s="408"/>
    </row>
    <row r="277" spans="1:8" ht="18.75" x14ac:dyDescent="0.25">
      <c r="A277" s="63" t="s">
        <v>194</v>
      </c>
      <c r="B277" s="75"/>
      <c r="C277" s="76">
        <f>'Sec I i (4)'!C5</f>
        <v>0</v>
      </c>
      <c r="D277" s="88"/>
      <c r="E277" s="114"/>
      <c r="F277" s="88"/>
      <c r="G277" s="88"/>
      <c r="H277" s="88"/>
    </row>
    <row r="278" spans="1:8" ht="18.75" x14ac:dyDescent="0.25">
      <c r="A278" s="75"/>
      <c r="B278" s="75"/>
      <c r="C278" s="115"/>
      <c r="D278" s="88"/>
      <c r="E278" s="114"/>
      <c r="F278" s="88"/>
      <c r="G278" s="88"/>
      <c r="H278" s="88"/>
    </row>
    <row r="279" spans="1:8" x14ac:dyDescent="0.25">
      <c r="A279" s="415" t="s">
        <v>241</v>
      </c>
      <c r="B279" s="415"/>
      <c r="C279" s="416">
        <f>+'Sec I i (4)'!C7</f>
        <v>0</v>
      </c>
      <c r="D279" s="416"/>
      <c r="E279" s="416"/>
      <c r="F279" s="416"/>
      <c r="G279" s="416"/>
      <c r="H279" s="416"/>
    </row>
    <row r="280" spans="1:8" x14ac:dyDescent="0.25">
      <c r="A280" s="415"/>
      <c r="B280" s="415"/>
      <c r="C280" s="416"/>
      <c r="D280" s="416"/>
      <c r="E280" s="416"/>
      <c r="F280" s="416"/>
      <c r="G280" s="416"/>
      <c r="H280" s="416"/>
    </row>
    <row r="281" spans="1:8" x14ac:dyDescent="0.25">
      <c r="A281" s="415"/>
      <c r="B281" s="415"/>
      <c r="C281" s="416"/>
      <c r="D281" s="416"/>
      <c r="E281" s="416"/>
      <c r="F281" s="416"/>
      <c r="G281" s="416"/>
      <c r="H281" s="416"/>
    </row>
    <row r="282" spans="1:8" x14ac:dyDescent="0.25">
      <c r="A282" s="75"/>
      <c r="B282" s="75"/>
      <c r="C282" s="75"/>
      <c r="D282" s="75"/>
      <c r="E282" s="116"/>
      <c r="F282" s="75"/>
      <c r="G282" s="75"/>
      <c r="H282" s="75"/>
    </row>
    <row r="283" spans="1:8" ht="18.75" x14ac:dyDescent="0.25">
      <c r="A283" s="63" t="s">
        <v>242</v>
      </c>
      <c r="B283" s="75"/>
      <c r="C283" s="117" t="str">
        <f>'Sec I i (4)'!C11</f>
        <v/>
      </c>
      <c r="D283" s="74" t="s">
        <v>196</v>
      </c>
      <c r="E283" s="117" t="str">
        <f>'Sec I i (4)'!E11</f>
        <v/>
      </c>
      <c r="F283" s="75"/>
      <c r="G283" s="75"/>
      <c r="H283" s="75"/>
    </row>
    <row r="284" spans="1:8" ht="16.5" thickBot="1" x14ac:dyDescent="0.3">
      <c r="A284" s="118"/>
      <c r="B284" s="118"/>
      <c r="C284" s="118"/>
      <c r="D284" s="118"/>
      <c r="E284" s="119"/>
      <c r="F284" s="142"/>
      <c r="G284" s="143"/>
      <c r="H284" s="143"/>
    </row>
    <row r="285" spans="1:8" ht="19.5" x14ac:dyDescent="0.3">
      <c r="A285" s="120" t="s">
        <v>255</v>
      </c>
      <c r="B285" s="62"/>
      <c r="C285" s="406" t="s">
        <v>266</v>
      </c>
      <c r="D285" s="407"/>
      <c r="E285" s="407"/>
      <c r="F285" s="407"/>
      <c r="G285" s="407"/>
      <c r="H285" s="407"/>
    </row>
    <row r="286" spans="1:8" x14ac:dyDescent="0.25">
      <c r="A286" s="65"/>
      <c r="C286" s="111"/>
      <c r="D286" s="71"/>
      <c r="E286" s="122"/>
      <c r="F286" s="144"/>
      <c r="G286" s="108"/>
      <c r="H286" s="108"/>
    </row>
    <row r="287" spans="1:8" ht="82.15" customHeight="1" x14ac:dyDescent="0.25">
      <c r="A287" s="387" t="s">
        <v>257</v>
      </c>
      <c r="B287" s="387"/>
      <c r="C287" s="123" t="s">
        <v>258</v>
      </c>
      <c r="D287" s="71"/>
      <c r="E287" s="124" t="s">
        <v>259</v>
      </c>
      <c r="F287" s="123" t="s">
        <v>245</v>
      </c>
      <c r="G287" s="203" t="s">
        <v>260</v>
      </c>
      <c r="H287" s="125" t="s">
        <v>261</v>
      </c>
    </row>
    <row r="288" spans="1:8" ht="18.75" x14ac:dyDescent="0.3">
      <c r="A288" s="412"/>
      <c r="B288" s="412"/>
      <c r="C288" s="126"/>
      <c r="D288" s="89"/>
      <c r="E288" s="90" t="s">
        <v>79</v>
      </c>
      <c r="F288" s="127"/>
      <c r="G288" s="128"/>
      <c r="H288" s="128"/>
    </row>
    <row r="289" spans="1:8" ht="18.75" x14ac:dyDescent="0.25">
      <c r="A289" s="413"/>
      <c r="B289" s="413"/>
      <c r="C289" s="129"/>
      <c r="D289" s="130"/>
      <c r="E289" s="98">
        <v>0</v>
      </c>
      <c r="F289" s="99"/>
      <c r="G289" s="100"/>
      <c r="H289" s="100"/>
    </row>
    <row r="290" spans="1:8" ht="18.75" x14ac:dyDescent="0.25">
      <c r="A290" s="413"/>
      <c r="B290" s="413"/>
      <c r="C290" s="129"/>
      <c r="D290" s="130"/>
      <c r="E290" s="98">
        <v>0</v>
      </c>
      <c r="F290" s="99"/>
      <c r="G290" s="100"/>
      <c r="H290" s="100"/>
    </row>
    <row r="291" spans="1:8" ht="18.75" x14ac:dyDescent="0.25">
      <c r="A291" s="413"/>
      <c r="B291" s="413"/>
      <c r="C291" s="129"/>
      <c r="D291" s="130"/>
      <c r="E291" s="98">
        <v>0</v>
      </c>
      <c r="F291" s="99"/>
      <c r="G291" s="100"/>
      <c r="H291" s="100"/>
    </row>
    <row r="292" spans="1:8" ht="18.75" x14ac:dyDescent="0.25">
      <c r="A292" s="413"/>
      <c r="B292" s="413"/>
      <c r="C292" s="129"/>
      <c r="D292" s="130"/>
      <c r="E292" s="98">
        <v>0</v>
      </c>
      <c r="F292" s="99"/>
      <c r="G292" s="100"/>
      <c r="H292" s="100"/>
    </row>
    <row r="293" spans="1:8" ht="18.75" x14ac:dyDescent="0.25">
      <c r="A293" s="413"/>
      <c r="B293" s="413"/>
      <c r="C293" s="129"/>
      <c r="D293" s="130"/>
      <c r="E293" s="98">
        <v>0</v>
      </c>
      <c r="F293" s="99"/>
      <c r="G293" s="100"/>
      <c r="H293" s="100"/>
    </row>
    <row r="294" spans="1:8" ht="18.75" x14ac:dyDescent="0.25">
      <c r="A294" s="413"/>
      <c r="B294" s="413"/>
      <c r="C294" s="129"/>
      <c r="D294" s="130"/>
      <c r="E294" s="98">
        <v>0</v>
      </c>
      <c r="F294" s="99"/>
      <c r="G294" s="100"/>
      <c r="H294" s="100"/>
    </row>
    <row r="295" spans="1:8" ht="18.75" x14ac:dyDescent="0.25">
      <c r="A295" s="413"/>
      <c r="B295" s="413"/>
      <c r="C295" s="129"/>
      <c r="D295" s="130"/>
      <c r="E295" s="98">
        <v>0</v>
      </c>
      <c r="F295" s="99"/>
      <c r="G295" s="100"/>
      <c r="H295" s="100"/>
    </row>
    <row r="296" spans="1:8" ht="18.75" x14ac:dyDescent="0.25">
      <c r="A296" s="413"/>
      <c r="B296" s="413"/>
      <c r="C296" s="129"/>
      <c r="D296" s="130"/>
      <c r="E296" s="98">
        <v>0</v>
      </c>
      <c r="F296" s="99"/>
      <c r="G296" s="100"/>
      <c r="H296" s="100"/>
    </row>
    <row r="297" spans="1:8" ht="18.75" x14ac:dyDescent="0.25">
      <c r="A297" s="413"/>
      <c r="B297" s="413"/>
      <c r="C297" s="129"/>
      <c r="D297" s="130"/>
      <c r="E297" s="98">
        <v>0</v>
      </c>
      <c r="F297" s="99"/>
      <c r="G297" s="100"/>
      <c r="H297" s="100"/>
    </row>
    <row r="298" spans="1:8" ht="18.75" x14ac:dyDescent="0.25">
      <c r="A298" s="413"/>
      <c r="B298" s="413"/>
      <c r="C298" s="129"/>
      <c r="D298" s="130"/>
      <c r="E298" s="98">
        <v>0</v>
      </c>
      <c r="F298" s="99"/>
      <c r="G298" s="100"/>
      <c r="H298" s="100"/>
    </row>
    <row r="299" spans="1:8" ht="18.75" x14ac:dyDescent="0.25">
      <c r="A299" s="413"/>
      <c r="B299" s="413"/>
      <c r="C299" s="129"/>
      <c r="D299" s="130"/>
      <c r="E299" s="98">
        <v>0</v>
      </c>
      <c r="F299" s="99"/>
      <c r="G299" s="100"/>
      <c r="H299" s="100"/>
    </row>
    <row r="300" spans="1:8" ht="18.75" x14ac:dyDescent="0.25">
      <c r="A300" s="413"/>
      <c r="B300" s="413"/>
      <c r="C300" s="129"/>
      <c r="D300" s="130"/>
      <c r="E300" s="98">
        <v>0</v>
      </c>
      <c r="F300" s="99"/>
      <c r="G300" s="100"/>
      <c r="H300" s="100"/>
    </row>
    <row r="301" spans="1:8" ht="18.75" x14ac:dyDescent="0.25">
      <c r="A301" s="413"/>
      <c r="B301" s="413"/>
      <c r="C301" s="129"/>
      <c r="D301" s="130"/>
      <c r="E301" s="98">
        <v>0</v>
      </c>
      <c r="F301" s="99"/>
      <c r="G301" s="100"/>
      <c r="H301" s="100"/>
    </row>
    <row r="302" spans="1:8" ht="18.75" x14ac:dyDescent="0.25">
      <c r="A302" s="413"/>
      <c r="B302" s="413"/>
      <c r="C302" s="129"/>
      <c r="D302" s="130"/>
      <c r="E302" s="98">
        <v>0</v>
      </c>
      <c r="F302" s="99"/>
      <c r="G302" s="100"/>
      <c r="H302" s="100"/>
    </row>
    <row r="303" spans="1:8" ht="18.75" x14ac:dyDescent="0.25">
      <c r="A303" s="413"/>
      <c r="B303" s="413"/>
      <c r="C303" s="129"/>
      <c r="D303" s="130"/>
      <c r="E303" s="98">
        <v>0</v>
      </c>
      <c r="F303" s="99"/>
      <c r="G303" s="100"/>
      <c r="H303" s="100"/>
    </row>
    <row r="304" spans="1:8" ht="18.75" x14ac:dyDescent="0.25">
      <c r="A304" s="413"/>
      <c r="B304" s="413"/>
      <c r="C304" s="129"/>
      <c r="D304" s="130"/>
      <c r="E304" s="98">
        <v>0</v>
      </c>
      <c r="F304" s="99"/>
      <c r="G304" s="100"/>
      <c r="H304" s="100"/>
    </row>
    <row r="305" spans="1:9" ht="18.75" x14ac:dyDescent="0.25">
      <c r="A305" s="413"/>
      <c r="B305" s="413"/>
      <c r="C305" s="129"/>
      <c r="D305" s="130"/>
      <c r="E305" s="98">
        <v>0</v>
      </c>
      <c r="F305" s="99"/>
      <c r="G305" s="100"/>
      <c r="H305" s="100"/>
    </row>
    <row r="306" spans="1:9" ht="18.75" x14ac:dyDescent="0.25">
      <c r="A306" s="413"/>
      <c r="B306" s="413"/>
      <c r="C306" s="129"/>
      <c r="D306" s="130"/>
      <c r="E306" s="98">
        <v>0</v>
      </c>
      <c r="F306" s="99"/>
      <c r="G306" s="100"/>
      <c r="H306" s="100"/>
    </row>
    <row r="307" spans="1:9" ht="18.75" x14ac:dyDescent="0.25">
      <c r="A307" s="413"/>
      <c r="B307" s="413"/>
      <c r="C307" s="129"/>
      <c r="D307" s="130"/>
      <c r="E307" s="98">
        <v>0</v>
      </c>
      <c r="F307" s="99"/>
      <c r="G307" s="100"/>
      <c r="H307" s="100"/>
    </row>
    <row r="308" spans="1:9" ht="18.75" x14ac:dyDescent="0.25">
      <c r="A308" s="413"/>
      <c r="B308" s="413"/>
      <c r="C308" s="129"/>
      <c r="D308" s="130"/>
      <c r="E308" s="98">
        <v>0</v>
      </c>
      <c r="F308" s="99"/>
      <c r="G308" s="100"/>
      <c r="H308" s="100"/>
    </row>
    <row r="309" spans="1:9" ht="23.25" thickBot="1" x14ac:dyDescent="0.3">
      <c r="A309" s="145"/>
      <c r="B309" s="131"/>
      <c r="C309" s="132" t="s">
        <v>251</v>
      </c>
      <c r="D309" s="88"/>
      <c r="E309" s="148">
        <f>SUM(E289:E308)</f>
        <v>0</v>
      </c>
      <c r="F309" s="146"/>
      <c r="G309" s="115"/>
      <c r="H309" s="115"/>
    </row>
    <row r="310" spans="1:9" ht="16.5" thickTop="1" x14ac:dyDescent="0.25">
      <c r="A310" s="65"/>
      <c r="C310" s="71"/>
      <c r="D310" s="71"/>
      <c r="E310" s="72"/>
      <c r="F310" s="140"/>
      <c r="G310" s="141"/>
      <c r="H310" s="141"/>
    </row>
    <row r="311" spans="1:9" ht="15.6" customHeight="1" x14ac:dyDescent="0.25">
      <c r="A311" s="133" t="s">
        <v>2</v>
      </c>
      <c r="B311" s="411" t="s">
        <v>252</v>
      </c>
      <c r="C311" s="411"/>
      <c r="D311" s="411"/>
      <c r="E311" s="411"/>
      <c r="F311" s="411"/>
      <c r="G311" s="411"/>
      <c r="H311" s="411"/>
    </row>
    <row r="312" spans="1:9" ht="33.75" customHeight="1" x14ac:dyDescent="0.25">
      <c r="A312" s="133" t="s">
        <v>3</v>
      </c>
      <c r="B312" s="411" t="s">
        <v>253</v>
      </c>
      <c r="C312" s="411"/>
      <c r="D312" s="411"/>
      <c r="E312" s="411"/>
      <c r="F312" s="411"/>
      <c r="G312" s="411"/>
      <c r="H312" s="411"/>
    </row>
    <row r="313" spans="1:9" ht="15.6" customHeight="1" x14ac:dyDescent="0.25">
      <c r="A313" s="133" t="s">
        <v>4</v>
      </c>
      <c r="B313" s="411" t="s">
        <v>254</v>
      </c>
      <c r="C313" s="411"/>
      <c r="D313" s="411"/>
      <c r="E313" s="411"/>
      <c r="F313" s="411"/>
      <c r="G313" s="411"/>
      <c r="H313" s="411"/>
    </row>
    <row r="314" spans="1:9" x14ac:dyDescent="0.25">
      <c r="I314" s="70" t="str">
        <f>HYPERLINK("#'Sec II (4)'!A1","Back to Top")</f>
        <v>Back to Top</v>
      </c>
    </row>
  </sheetData>
  <sheetProtection algorithmName="SHA-512" hashValue="54kRqCLwSHmefw0j+6O7HPQQepIZsXnuSNFja1IYk6+BP02yjGyMu8JZ7toAmMPliQlIemY+8R9/Xx+RDPd5hA==" saltValue="KtSUCfT1Q+1VMeO5Hh/MjA==" spinCount="100000" sheet="1" formatCells="0" formatColumns="0" formatRows="0" insertColumns="0" insertRows="0" insertHyperlinks="0" deleteColumns="0" deleteRows="0" selectLockedCells="1" sort="0" autoFilter="0" pivotTables="0"/>
  <mergeCells count="193">
    <mergeCell ref="A308:B308"/>
    <mergeCell ref="B311:H311"/>
    <mergeCell ref="B312:H312"/>
    <mergeCell ref="B313:H313"/>
    <mergeCell ref="A302:B302"/>
    <mergeCell ref="A303:B303"/>
    <mergeCell ref="A304:B304"/>
    <mergeCell ref="A305:B305"/>
    <mergeCell ref="A306:B306"/>
    <mergeCell ref="A307:B307"/>
    <mergeCell ref="A297:B297"/>
    <mergeCell ref="A298:B298"/>
    <mergeCell ref="A299:B299"/>
    <mergeCell ref="A300:B300"/>
    <mergeCell ref="A301:B301"/>
    <mergeCell ref="A290:B290"/>
    <mergeCell ref="A291:B291"/>
    <mergeCell ref="A292:B292"/>
    <mergeCell ref="A293:B293"/>
    <mergeCell ref="A294:B294"/>
    <mergeCell ref="A295:B295"/>
    <mergeCell ref="A287:B287"/>
    <mergeCell ref="A288:B288"/>
    <mergeCell ref="A289:B289"/>
    <mergeCell ref="A274:H274"/>
    <mergeCell ref="A275:H275"/>
    <mergeCell ref="A276:H276"/>
    <mergeCell ref="A279:B281"/>
    <mergeCell ref="C279:H281"/>
    <mergeCell ref="A296:B296"/>
    <mergeCell ref="A263:B263"/>
    <mergeCell ref="A264:B264"/>
    <mergeCell ref="A265:B265"/>
    <mergeCell ref="B268:H268"/>
    <mergeCell ref="B269:H269"/>
    <mergeCell ref="B270:H270"/>
    <mergeCell ref="A257:B257"/>
    <mergeCell ref="A258:B258"/>
    <mergeCell ref="A259:B259"/>
    <mergeCell ref="A260:B260"/>
    <mergeCell ref="A261:B261"/>
    <mergeCell ref="A262:B262"/>
    <mergeCell ref="A251:B251"/>
    <mergeCell ref="A252:B252"/>
    <mergeCell ref="A253:B253"/>
    <mergeCell ref="A254:B254"/>
    <mergeCell ref="A255:B255"/>
    <mergeCell ref="A256:B256"/>
    <mergeCell ref="A245:B245"/>
    <mergeCell ref="A246:B246"/>
    <mergeCell ref="A247:B247"/>
    <mergeCell ref="A248:B248"/>
    <mergeCell ref="A249:B249"/>
    <mergeCell ref="A250:B250"/>
    <mergeCell ref="A236:B238"/>
    <mergeCell ref="C236:H238"/>
    <mergeCell ref="A244:B244"/>
    <mergeCell ref="B225:H225"/>
    <mergeCell ref="B226:H226"/>
    <mergeCell ref="B227:H227"/>
    <mergeCell ref="A231:H231"/>
    <mergeCell ref="A232:H232"/>
    <mergeCell ref="A233:H233"/>
    <mergeCell ref="A217:B217"/>
    <mergeCell ref="A218:B218"/>
    <mergeCell ref="A219:B219"/>
    <mergeCell ref="A220:B220"/>
    <mergeCell ref="A221:B221"/>
    <mergeCell ref="A222:B222"/>
    <mergeCell ref="A211:B211"/>
    <mergeCell ref="A212:B212"/>
    <mergeCell ref="A213:B213"/>
    <mergeCell ref="A214:B214"/>
    <mergeCell ref="A215:B215"/>
    <mergeCell ref="A216:B216"/>
    <mergeCell ref="A205:B205"/>
    <mergeCell ref="A206:B206"/>
    <mergeCell ref="A207:B207"/>
    <mergeCell ref="A208:B208"/>
    <mergeCell ref="A209:B209"/>
    <mergeCell ref="A210:B210"/>
    <mergeCell ref="A201:B201"/>
    <mergeCell ref="A202:B202"/>
    <mergeCell ref="A203:B203"/>
    <mergeCell ref="A204:B204"/>
    <mergeCell ref="A188:H188"/>
    <mergeCell ref="A189:H189"/>
    <mergeCell ref="A190:H190"/>
    <mergeCell ref="A193:B195"/>
    <mergeCell ref="C193:H195"/>
    <mergeCell ref="A177:B177"/>
    <mergeCell ref="A178:B178"/>
    <mergeCell ref="A179:B179"/>
    <mergeCell ref="B182:H182"/>
    <mergeCell ref="B183:H183"/>
    <mergeCell ref="B184:H184"/>
    <mergeCell ref="A171:B171"/>
    <mergeCell ref="A172:B172"/>
    <mergeCell ref="A173:B173"/>
    <mergeCell ref="A174:B174"/>
    <mergeCell ref="A175:B175"/>
    <mergeCell ref="A176:B176"/>
    <mergeCell ref="A165:B165"/>
    <mergeCell ref="A166:B166"/>
    <mergeCell ref="A167:B167"/>
    <mergeCell ref="A168:B168"/>
    <mergeCell ref="A169:B169"/>
    <mergeCell ref="A170:B170"/>
    <mergeCell ref="A159:B159"/>
    <mergeCell ref="A160:B160"/>
    <mergeCell ref="A161:B161"/>
    <mergeCell ref="A162:B162"/>
    <mergeCell ref="A163:B163"/>
    <mergeCell ref="A164:B164"/>
    <mergeCell ref="A150:B152"/>
    <mergeCell ref="C150:H152"/>
    <mergeCell ref="A158:B158"/>
    <mergeCell ref="C156:H156"/>
    <mergeCell ref="B139:H139"/>
    <mergeCell ref="B140:H140"/>
    <mergeCell ref="B141:H141"/>
    <mergeCell ref="A145:H145"/>
    <mergeCell ref="A146:H146"/>
    <mergeCell ref="A147:H147"/>
    <mergeCell ref="A131:B131"/>
    <mergeCell ref="A132:B132"/>
    <mergeCell ref="A133:B133"/>
    <mergeCell ref="A134:B134"/>
    <mergeCell ref="A135:B135"/>
    <mergeCell ref="A136:B136"/>
    <mergeCell ref="A125:B125"/>
    <mergeCell ref="A126:B126"/>
    <mergeCell ref="A127:B127"/>
    <mergeCell ref="A128:B128"/>
    <mergeCell ref="A129:B129"/>
    <mergeCell ref="A130:B130"/>
    <mergeCell ref="A119:B119"/>
    <mergeCell ref="A120:B120"/>
    <mergeCell ref="A121:B121"/>
    <mergeCell ref="A122:B122"/>
    <mergeCell ref="A123:B123"/>
    <mergeCell ref="A124:B124"/>
    <mergeCell ref="A116:B116"/>
    <mergeCell ref="A117:B117"/>
    <mergeCell ref="A118:B118"/>
    <mergeCell ref="A102:H102"/>
    <mergeCell ref="A103:H103"/>
    <mergeCell ref="A104:H104"/>
    <mergeCell ref="A107:B109"/>
    <mergeCell ref="C107:H109"/>
    <mergeCell ref="C113:H113"/>
    <mergeCell ref="B97:H97"/>
    <mergeCell ref="B98:H98"/>
    <mergeCell ref="A85:B85"/>
    <mergeCell ref="A86:B86"/>
    <mergeCell ref="A87:B87"/>
    <mergeCell ref="A88:B88"/>
    <mergeCell ref="A89:B89"/>
    <mergeCell ref="A90:B90"/>
    <mergeCell ref="A115:B115"/>
    <mergeCell ref="A74:B74"/>
    <mergeCell ref="A75:B75"/>
    <mergeCell ref="A76:B76"/>
    <mergeCell ref="A77:B77"/>
    <mergeCell ref="A78:B78"/>
    <mergeCell ref="A91:B91"/>
    <mergeCell ref="A92:B92"/>
    <mergeCell ref="A93:B93"/>
    <mergeCell ref="B96:H96"/>
    <mergeCell ref="C199:H199"/>
    <mergeCell ref="C285:H285"/>
    <mergeCell ref="A12:G12"/>
    <mergeCell ref="A13:G13"/>
    <mergeCell ref="A14:G14"/>
    <mergeCell ref="A15:G15"/>
    <mergeCell ref="A18:B20"/>
    <mergeCell ref="C18:G20"/>
    <mergeCell ref="A64:B66"/>
    <mergeCell ref="C64:H66"/>
    <mergeCell ref="A72:B72"/>
    <mergeCell ref="B53:H53"/>
    <mergeCell ref="B54:H54"/>
    <mergeCell ref="B55:H55"/>
    <mergeCell ref="A59:H59"/>
    <mergeCell ref="A60:H60"/>
    <mergeCell ref="A61:H61"/>
    <mergeCell ref="A79:B79"/>
    <mergeCell ref="A80:B80"/>
    <mergeCell ref="A81:B81"/>
    <mergeCell ref="A82:B82"/>
    <mergeCell ref="A83:B83"/>
    <mergeCell ref="A84:B84"/>
    <mergeCell ref="A73:B73"/>
  </mergeCells>
  <phoneticPr fontId="18" type="noConversion"/>
  <pageMargins left="0.51181102362204722" right="0" top="0.55118110236220474" bottom="0.39370078740157483" header="0.31496062992125984" footer="0.31496062992125984"/>
  <pageSetup paperSize="9" scale="80" fitToHeight="6" orientation="portrait" r:id="rId1"/>
  <headerFooter alignWithMargins="0"/>
  <rowBreaks count="6" manualBreakCount="6">
    <brk id="57" max="7" man="1"/>
    <brk id="100" max="7" man="1"/>
    <brk id="143" max="7" man="1"/>
    <brk id="186" max="7" man="1"/>
    <brk id="229" max="7" man="1"/>
    <brk id="272"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E33"/>
  <sheetViews>
    <sheetView zoomScaleNormal="100" workbookViewId="0">
      <selection activeCell="B22" sqref="B22:C23"/>
    </sheetView>
  </sheetViews>
  <sheetFormatPr defaultRowHeight="16.5" x14ac:dyDescent="0.25"/>
  <cols>
    <col min="1" max="1" width="5.5" customWidth="1"/>
    <col min="2" max="2" width="14.875" customWidth="1"/>
    <col min="3" max="3" width="28.125" customWidth="1"/>
    <col min="4" max="4" width="4.375" customWidth="1"/>
    <col min="5" max="5" width="38.75" customWidth="1"/>
  </cols>
  <sheetData>
    <row r="1" spans="1:5" ht="20.25" customHeight="1" x14ac:dyDescent="0.25">
      <c r="E1" s="193" t="s">
        <v>193</v>
      </c>
    </row>
    <row r="2" spans="1:5" ht="20.25" customHeight="1" x14ac:dyDescent="0.25">
      <c r="A2" s="375" t="s">
        <v>192</v>
      </c>
      <c r="B2" s="375"/>
      <c r="C2" s="375"/>
      <c r="D2" s="375"/>
      <c r="E2" s="375"/>
    </row>
    <row r="3" spans="1:5" ht="20.25" customHeight="1" x14ac:dyDescent="0.25">
      <c r="A3" s="375" t="s">
        <v>175</v>
      </c>
      <c r="B3" s="375"/>
      <c r="C3" s="375"/>
      <c r="D3" s="375"/>
      <c r="E3" s="375"/>
    </row>
    <row r="4" spans="1:5" ht="18.75" x14ac:dyDescent="0.3">
      <c r="A4" s="376"/>
      <c r="B4" s="376"/>
      <c r="C4" s="376"/>
      <c r="D4" s="376"/>
      <c r="E4" s="376"/>
    </row>
    <row r="5" spans="1:5" s="2" customFormat="1" ht="20.25" customHeight="1" x14ac:dyDescent="0.25">
      <c r="A5" s="377" t="s">
        <v>194</v>
      </c>
      <c r="B5" s="377"/>
      <c r="C5" s="12">
        <f>Summary!D7</f>
        <v>0</v>
      </c>
      <c r="D5" s="1"/>
      <c r="E5" s="1"/>
    </row>
    <row r="6" spans="1:5" s="2" customFormat="1" ht="12.75" customHeight="1" x14ac:dyDescent="0.25">
      <c r="A6" s="1"/>
      <c r="B6" s="10"/>
      <c r="C6" s="1"/>
      <c r="D6" s="1"/>
      <c r="E6" s="1"/>
    </row>
    <row r="7" spans="1:5" s="2" customFormat="1" ht="20.25" customHeight="1" x14ac:dyDescent="0.25">
      <c r="A7" s="383" t="s">
        <v>52</v>
      </c>
      <c r="B7" s="383"/>
      <c r="C7" s="381">
        <f>Summary!D9</f>
        <v>0</v>
      </c>
      <c r="D7" s="381"/>
      <c r="E7" s="381"/>
    </row>
    <row r="8" spans="1:5" s="13" customFormat="1" ht="20.25" customHeight="1" x14ac:dyDescent="0.25">
      <c r="A8" s="383"/>
      <c r="B8" s="383"/>
      <c r="C8" s="381"/>
      <c r="D8" s="381"/>
      <c r="E8" s="381"/>
    </row>
    <row r="9" spans="1:5" s="2" customFormat="1" ht="20.25" customHeight="1" x14ac:dyDescent="0.25">
      <c r="A9" s="383"/>
      <c r="B9" s="383"/>
      <c r="C9" s="382"/>
      <c r="D9" s="382"/>
      <c r="E9" s="382"/>
    </row>
    <row r="10" spans="1:5" s="2" customFormat="1" ht="11.25" customHeight="1" x14ac:dyDescent="0.25">
      <c r="A10" s="1"/>
      <c r="B10" s="1"/>
      <c r="C10" s="1"/>
      <c r="D10" s="1"/>
      <c r="E10" s="1"/>
    </row>
    <row r="11" spans="1:5" s="2" customFormat="1" ht="20.25" customHeight="1" x14ac:dyDescent="0.25">
      <c r="A11" s="377" t="s">
        <v>195</v>
      </c>
      <c r="B11" s="377"/>
      <c r="C11" s="11" t="str">
        <f>Summary!B38</f>
        <v/>
      </c>
      <c r="D11" s="194" t="s">
        <v>196</v>
      </c>
      <c r="E11" s="11" t="str">
        <f>Summary!C38</f>
        <v/>
      </c>
    </row>
    <row r="12" spans="1:5" ht="17.25" customHeight="1" thickBot="1" x14ac:dyDescent="0.3">
      <c r="A12" s="9"/>
      <c r="B12" s="9"/>
      <c r="C12" s="206" t="s">
        <v>269</v>
      </c>
      <c r="D12" s="207"/>
      <c r="E12" s="206" t="str">
        <f>+C12</f>
        <v>(dd/mm/yyyy)</v>
      </c>
    </row>
    <row r="13" spans="1:5" ht="28.5" customHeight="1" x14ac:dyDescent="0.25">
      <c r="A13" s="378" t="s">
        <v>197</v>
      </c>
      <c r="B13" s="378"/>
      <c r="C13" s="5"/>
      <c r="D13" s="5"/>
      <c r="E13" s="5"/>
    </row>
    <row r="14" spans="1:5" ht="26.25" customHeight="1" x14ac:dyDescent="0.25">
      <c r="A14" s="379" t="s">
        <v>198</v>
      </c>
      <c r="B14" s="379"/>
      <c r="C14" s="380"/>
      <c r="D14" s="5"/>
      <c r="E14" s="5"/>
    </row>
    <row r="15" spans="1:5" ht="36" customHeight="1" x14ac:dyDescent="0.25">
      <c r="A15" s="195" t="s">
        <v>7</v>
      </c>
      <c r="B15" s="366" t="s">
        <v>280</v>
      </c>
      <c r="C15" s="366"/>
      <c r="D15" s="366"/>
      <c r="E15" s="366"/>
    </row>
    <row r="16" spans="1:5" ht="49.5" customHeight="1" x14ac:dyDescent="0.25">
      <c r="A16" s="195" t="s">
        <v>8</v>
      </c>
      <c r="B16" s="366" t="s">
        <v>199</v>
      </c>
      <c r="C16" s="366"/>
      <c r="D16" s="366"/>
      <c r="E16" s="366"/>
    </row>
    <row r="17" spans="1:5" ht="33" customHeight="1" x14ac:dyDescent="0.25">
      <c r="A17" s="195" t="s">
        <v>9</v>
      </c>
      <c r="B17" s="366" t="s">
        <v>200</v>
      </c>
      <c r="C17" s="366"/>
      <c r="D17" s="366"/>
      <c r="E17" s="366"/>
    </row>
    <row r="18" spans="1:5" ht="45.75" customHeight="1" x14ac:dyDescent="0.25">
      <c r="A18" s="195" t="s">
        <v>10</v>
      </c>
      <c r="B18" s="366" t="s">
        <v>281</v>
      </c>
      <c r="C18" s="366"/>
      <c r="D18" s="366"/>
      <c r="E18" s="366"/>
    </row>
    <row r="19" spans="1:5" ht="82.15" customHeight="1" x14ac:dyDescent="0.25">
      <c r="A19" s="195" t="s">
        <v>11</v>
      </c>
      <c r="B19" s="366" t="s">
        <v>201</v>
      </c>
      <c r="C19" s="366"/>
      <c r="D19" s="366"/>
      <c r="E19" s="366"/>
    </row>
    <row r="20" spans="1:5" ht="18.75" x14ac:dyDescent="0.3">
      <c r="A20" s="3"/>
      <c r="B20" s="6"/>
      <c r="C20" s="6"/>
      <c r="D20" s="6"/>
      <c r="E20" s="6"/>
    </row>
    <row r="21" spans="1:5" ht="18.75" x14ac:dyDescent="0.3">
      <c r="A21" s="3"/>
      <c r="B21" s="3"/>
      <c r="C21" s="3"/>
      <c r="D21" s="3"/>
      <c r="E21" s="3"/>
    </row>
    <row r="22" spans="1:5" ht="18.75" x14ac:dyDescent="0.3">
      <c r="A22" s="3"/>
      <c r="B22" s="368"/>
      <c r="C22" s="369"/>
      <c r="D22" s="3"/>
      <c r="E22" s="371"/>
    </row>
    <row r="23" spans="1:5" s="2" customFormat="1" ht="24.75" customHeight="1" x14ac:dyDescent="0.25">
      <c r="A23" s="1"/>
      <c r="B23" s="370"/>
      <c r="C23" s="370"/>
      <c r="D23" s="1"/>
      <c r="E23" s="372"/>
    </row>
    <row r="24" spans="1:5" ht="29.25" customHeight="1" x14ac:dyDescent="0.3">
      <c r="A24" s="3"/>
      <c r="B24" s="367" t="s">
        <v>202</v>
      </c>
      <c r="C24" s="367"/>
      <c r="D24" s="3"/>
      <c r="E24" s="196" t="s">
        <v>203</v>
      </c>
    </row>
    <row r="25" spans="1:5" ht="18.75" x14ac:dyDescent="0.3">
      <c r="A25" s="3"/>
      <c r="B25" s="373" t="s">
        <v>282</v>
      </c>
      <c r="C25" s="373"/>
      <c r="D25" s="373"/>
      <c r="E25" s="373"/>
    </row>
    <row r="26" spans="1:5" s="2" customFormat="1" ht="24.75" customHeight="1" x14ac:dyDescent="0.25">
      <c r="A26" s="1"/>
      <c r="B26" s="7"/>
      <c r="C26" s="341"/>
      <c r="D26" s="340" t="s">
        <v>283</v>
      </c>
      <c r="E26" s="14"/>
    </row>
    <row r="27" spans="1:5" ht="22.5" customHeight="1" x14ac:dyDescent="0.3">
      <c r="A27" s="3"/>
      <c r="B27" s="7"/>
      <c r="C27" s="8"/>
      <c r="D27" s="3"/>
      <c r="E27" s="197" t="s">
        <v>204</v>
      </c>
    </row>
    <row r="28" spans="1:5" ht="25.5" customHeight="1" x14ac:dyDescent="0.25">
      <c r="A28" s="4" t="s">
        <v>0</v>
      </c>
      <c r="B28" s="385" t="s">
        <v>205</v>
      </c>
      <c r="C28" s="385"/>
      <c r="D28" s="61"/>
      <c r="E28" s="61"/>
    </row>
    <row r="29" spans="1:5" ht="70.150000000000006" customHeight="1" x14ac:dyDescent="0.25">
      <c r="A29" s="4" t="s">
        <v>1</v>
      </c>
      <c r="B29" s="365" t="s">
        <v>206</v>
      </c>
      <c r="C29" s="365"/>
      <c r="D29" s="365"/>
      <c r="E29" s="365"/>
    </row>
    <row r="30" spans="1:5" x14ac:dyDescent="0.25">
      <c r="A30" s="374" t="s">
        <v>109</v>
      </c>
      <c r="B30" s="384" t="s">
        <v>207</v>
      </c>
      <c r="C30" s="384"/>
      <c r="D30" s="384"/>
      <c r="E30" s="384"/>
    </row>
    <row r="31" spans="1:5" x14ac:dyDescent="0.25">
      <c r="A31" s="374"/>
      <c r="B31" s="384"/>
      <c r="C31" s="384"/>
      <c r="D31" s="384"/>
      <c r="E31" s="384"/>
    </row>
    <row r="32" spans="1:5" x14ac:dyDescent="0.25">
      <c r="A32" s="374"/>
      <c r="B32" s="384"/>
      <c r="C32" s="384"/>
      <c r="D32" s="384"/>
      <c r="E32" s="384"/>
    </row>
    <row r="33" spans="2:5" x14ac:dyDescent="0.25">
      <c r="B33" s="384"/>
      <c r="C33" s="384"/>
      <c r="D33" s="384"/>
      <c r="E33" s="384"/>
    </row>
  </sheetData>
  <mergeCells count="22">
    <mergeCell ref="A2:E2"/>
    <mergeCell ref="A3:E3"/>
    <mergeCell ref="A4:E4"/>
    <mergeCell ref="A5:B5"/>
    <mergeCell ref="A7:B9"/>
    <mergeCell ref="C7:E9"/>
    <mergeCell ref="B17:E17"/>
    <mergeCell ref="B18:E18"/>
    <mergeCell ref="B19:E19"/>
    <mergeCell ref="B22:C23"/>
    <mergeCell ref="E22:E23"/>
    <mergeCell ref="A11:B11"/>
    <mergeCell ref="A13:B13"/>
    <mergeCell ref="A14:C14"/>
    <mergeCell ref="B15:E15"/>
    <mergeCell ref="B16:E16"/>
    <mergeCell ref="B28:C28"/>
    <mergeCell ref="B29:E29"/>
    <mergeCell ref="A30:A32"/>
    <mergeCell ref="B30:E33"/>
    <mergeCell ref="B24:C24"/>
    <mergeCell ref="B25:E25"/>
  </mergeCells>
  <phoneticPr fontId="18" type="noConversion"/>
  <pageMargins left="0.74803149606299213" right="0.74803149606299213" top="0.78740157480314965" bottom="0.78740157480314965" header="0.51181102362204722" footer="0.39370078740157483"/>
  <pageSetup paperSize="9" scale="8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I44"/>
  <sheetViews>
    <sheetView zoomScaleNormal="100" zoomScaleSheetLayoutView="100" workbookViewId="0">
      <selection activeCell="D9" sqref="D9:H11"/>
    </sheetView>
  </sheetViews>
  <sheetFormatPr defaultColWidth="9" defaultRowHeight="18.75" x14ac:dyDescent="0.3"/>
  <cols>
    <col min="1" max="1" width="3.375" style="212" customWidth="1"/>
    <col min="2" max="2" width="18.625" style="213" customWidth="1"/>
    <col min="3" max="3" width="1.625" style="213" customWidth="1"/>
    <col min="4" max="4" width="20.125" style="214" customWidth="1"/>
    <col min="5" max="5" width="3.5" style="213" customWidth="1"/>
    <col min="6" max="8" width="14.25" style="214" customWidth="1"/>
    <col min="9" max="16384" width="9" style="216"/>
  </cols>
  <sheetData>
    <row r="1" spans="1:8" ht="20.25" customHeight="1" x14ac:dyDescent="0.3">
      <c r="H1" s="215" t="s">
        <v>193</v>
      </c>
    </row>
    <row r="2" spans="1:8" s="93" customFormat="1" ht="20.25" customHeight="1" x14ac:dyDescent="0.3">
      <c r="A2" s="390" t="s">
        <v>14</v>
      </c>
      <c r="B2" s="390"/>
      <c r="C2" s="390"/>
      <c r="D2" s="390"/>
      <c r="E2" s="390"/>
      <c r="F2" s="390"/>
      <c r="G2" s="390"/>
      <c r="H2" s="390"/>
    </row>
    <row r="3" spans="1:8" s="93" customFormat="1" ht="20.25" customHeight="1" x14ac:dyDescent="0.3">
      <c r="A3" s="392" t="str">
        <f>'Sec I i (5)'!A3:E3</f>
        <v>5th Interim Financial Report</v>
      </c>
      <c r="B3" s="392"/>
      <c r="C3" s="392"/>
      <c r="D3" s="392"/>
      <c r="E3" s="392"/>
      <c r="F3" s="392"/>
      <c r="G3" s="392"/>
      <c r="H3" s="392"/>
    </row>
    <row r="4" spans="1:8" s="93" customFormat="1" ht="11.25" customHeight="1" x14ac:dyDescent="0.3">
      <c r="A4" s="391"/>
      <c r="B4" s="391"/>
      <c r="C4" s="391"/>
      <c r="D4" s="391"/>
      <c r="E4" s="391"/>
      <c r="F4" s="391"/>
      <c r="G4" s="391"/>
      <c r="H4" s="391"/>
    </row>
    <row r="5" spans="1:8" hidden="1" x14ac:dyDescent="0.3">
      <c r="A5" s="217"/>
      <c r="B5" s="218"/>
      <c r="C5" s="218"/>
      <c r="D5" s="219"/>
      <c r="E5" s="218"/>
      <c r="F5" s="219"/>
      <c r="G5" s="219"/>
      <c r="H5" s="219"/>
    </row>
    <row r="6" spans="1:8" s="65" customFormat="1" ht="11.25" customHeight="1" x14ac:dyDescent="0.25">
      <c r="A6" s="220"/>
      <c r="B6" s="221"/>
      <c r="C6" s="222"/>
      <c r="D6" s="223"/>
      <c r="E6" s="222"/>
      <c r="F6" s="223"/>
      <c r="G6" s="223"/>
      <c r="H6" s="223"/>
    </row>
    <row r="7" spans="1:8" s="78" customFormat="1" ht="20.25" customHeight="1" x14ac:dyDescent="0.25">
      <c r="A7" s="224" t="s">
        <v>208</v>
      </c>
      <c r="B7" s="224"/>
      <c r="C7" s="225"/>
      <c r="D7" s="226">
        <f>+'Sec I i (5)'!C5</f>
        <v>0</v>
      </c>
      <c r="E7" s="81"/>
      <c r="F7" s="80"/>
      <c r="G7" s="80"/>
      <c r="H7" s="80"/>
    </row>
    <row r="8" spans="1:8" s="78" customFormat="1" ht="11.25" customHeight="1" x14ac:dyDescent="0.25">
      <c r="A8" s="224"/>
      <c r="B8" s="224"/>
      <c r="C8" s="81"/>
      <c r="D8" s="80"/>
      <c r="E8" s="81"/>
      <c r="F8" s="80"/>
      <c r="G8" s="80"/>
      <c r="H8" s="80"/>
    </row>
    <row r="9" spans="1:8" s="78" customFormat="1" ht="20.25" customHeight="1" x14ac:dyDescent="0.25">
      <c r="A9" s="389" t="s">
        <v>209</v>
      </c>
      <c r="B9" s="389"/>
      <c r="C9" s="227"/>
      <c r="D9" s="388">
        <f>+'Sec I i (5)'!C7</f>
        <v>0</v>
      </c>
      <c r="E9" s="388"/>
      <c r="F9" s="388"/>
      <c r="G9" s="388"/>
      <c r="H9" s="388"/>
    </row>
    <row r="10" spans="1:8" s="78" customFormat="1" ht="20.25" customHeight="1" x14ac:dyDescent="0.25">
      <c r="A10" s="389"/>
      <c r="B10" s="389"/>
      <c r="C10" s="227"/>
      <c r="D10" s="388"/>
      <c r="E10" s="388"/>
      <c r="F10" s="388"/>
      <c r="G10" s="388"/>
      <c r="H10" s="388"/>
    </row>
    <row r="11" spans="1:8" s="78" customFormat="1" ht="20.25" customHeight="1" x14ac:dyDescent="0.25">
      <c r="A11" s="389"/>
      <c r="B11" s="389"/>
      <c r="C11" s="227"/>
      <c r="D11" s="388"/>
      <c r="E11" s="388"/>
      <c r="F11" s="388"/>
      <c r="G11" s="388"/>
      <c r="H11" s="388"/>
    </row>
    <row r="12" spans="1:8" s="78" customFormat="1" ht="11.25" customHeight="1" x14ac:dyDescent="0.25">
      <c r="A12" s="224"/>
      <c r="B12" s="224"/>
      <c r="C12" s="228"/>
      <c r="D12" s="229"/>
      <c r="E12" s="230"/>
      <c r="F12" s="231"/>
      <c r="G12" s="80"/>
      <c r="H12" s="80"/>
    </row>
    <row r="13" spans="1:8" s="78" customFormat="1" ht="20.25" customHeight="1" x14ac:dyDescent="0.25">
      <c r="A13" s="224" t="s">
        <v>210</v>
      </c>
      <c r="B13" s="224"/>
      <c r="C13" s="228"/>
      <c r="D13" s="117" t="str">
        <f>+'Sec I i (5)'!C11</f>
        <v/>
      </c>
      <c r="E13" s="232" t="s">
        <v>211</v>
      </c>
      <c r="F13" s="117" t="str">
        <f>+'Sec I i (5)'!E11</f>
        <v/>
      </c>
      <c r="G13" s="80"/>
      <c r="H13" s="80"/>
    </row>
    <row r="14" spans="1:8" s="89" customFormat="1" ht="12" customHeight="1" x14ac:dyDescent="0.3">
      <c r="A14" s="233"/>
      <c r="B14" s="233"/>
      <c r="C14" s="233"/>
      <c r="D14" s="234"/>
      <c r="E14" s="233"/>
      <c r="F14" s="234"/>
      <c r="G14" s="234"/>
      <c r="H14" s="234"/>
    </row>
    <row r="15" spans="1:8" s="93" customFormat="1" ht="8.25" customHeight="1" thickBot="1" x14ac:dyDescent="0.35">
      <c r="A15" s="233"/>
      <c r="B15" s="233"/>
      <c r="C15" s="233"/>
      <c r="D15" s="234"/>
      <c r="E15" s="233"/>
      <c r="F15" s="234"/>
      <c r="G15" s="234"/>
      <c r="H15" s="234"/>
    </row>
    <row r="16" spans="1:8" s="240" customFormat="1" ht="28.5" customHeight="1" thickBot="1" x14ac:dyDescent="0.3">
      <c r="A16" s="235" t="s">
        <v>212</v>
      </c>
      <c r="B16" s="236"/>
      <c r="C16" s="237"/>
      <c r="D16" s="238" t="s">
        <v>213</v>
      </c>
      <c r="E16" s="239"/>
      <c r="F16" s="418" t="s">
        <v>12</v>
      </c>
      <c r="G16" s="394"/>
      <c r="H16" s="395"/>
    </row>
    <row r="17" spans="1:8" s="249" customFormat="1" ht="36" customHeight="1" x14ac:dyDescent="0.3">
      <c r="A17" s="241"/>
      <c r="B17" s="242"/>
      <c r="C17" s="243"/>
      <c r="D17" s="244"/>
      <c r="E17" s="245"/>
      <c r="F17" s="246" t="s">
        <v>215</v>
      </c>
      <c r="G17" s="247" t="s">
        <v>216</v>
      </c>
      <c r="H17" s="248" t="s">
        <v>217</v>
      </c>
    </row>
    <row r="18" spans="1:8" s="256" customFormat="1" ht="15.75" customHeight="1" x14ac:dyDescent="0.25">
      <c r="A18" s="250"/>
      <c r="B18" s="251"/>
      <c r="C18" s="123"/>
      <c r="D18" s="252"/>
      <c r="E18" s="253"/>
      <c r="F18" s="254" t="s">
        <v>80</v>
      </c>
      <c r="G18" s="254" t="s">
        <v>81</v>
      </c>
      <c r="H18" s="255" t="s">
        <v>82</v>
      </c>
    </row>
    <row r="19" spans="1:8" s="249" customFormat="1" ht="15.75" customHeight="1" x14ac:dyDescent="0.3">
      <c r="A19" s="257"/>
      <c r="B19" s="213"/>
      <c r="C19" s="258"/>
      <c r="D19" s="259" t="s">
        <v>79</v>
      </c>
      <c r="E19" s="260"/>
      <c r="F19" s="261" t="s">
        <v>79</v>
      </c>
      <c r="G19" s="262" t="s">
        <v>79</v>
      </c>
      <c r="H19" s="263" t="s">
        <v>79</v>
      </c>
    </row>
    <row r="20" spans="1:8" s="249" customFormat="1" ht="24" customHeight="1" x14ac:dyDescent="0.3">
      <c r="A20" s="264" t="s">
        <v>218</v>
      </c>
      <c r="B20" s="71"/>
      <c r="C20" s="258"/>
      <c r="D20" s="265"/>
      <c r="E20" s="260"/>
      <c r="F20" s="103"/>
      <c r="G20" s="266"/>
      <c r="H20" s="267"/>
    </row>
    <row r="21" spans="1:8" s="249" customFormat="1" ht="24" customHeight="1" x14ac:dyDescent="0.3">
      <c r="A21" s="268" t="s">
        <v>219</v>
      </c>
      <c r="B21" s="71"/>
      <c r="C21" s="258"/>
      <c r="D21" s="265">
        <f>Summary!G27</f>
        <v>0</v>
      </c>
      <c r="E21" s="260"/>
      <c r="F21" s="147">
        <f>'Sec I ii (4)'!H21</f>
        <v>0</v>
      </c>
      <c r="G21" s="317">
        <f>'Sec II (5)'!C34</f>
        <v>0</v>
      </c>
      <c r="H21" s="312">
        <f>+F21+G21</f>
        <v>0</v>
      </c>
    </row>
    <row r="22" spans="1:8" s="249" customFormat="1" ht="24" customHeight="1" x14ac:dyDescent="0.3">
      <c r="A22" s="268" t="s">
        <v>220</v>
      </c>
      <c r="B22" s="71"/>
      <c r="C22" s="258"/>
      <c r="D22" s="265">
        <v>0</v>
      </c>
      <c r="E22" s="260"/>
      <c r="F22" s="147">
        <f>'Sec I ii (4)'!H22</f>
        <v>0</v>
      </c>
      <c r="G22" s="317">
        <f>'Sec II (5)'!C42</f>
        <v>0</v>
      </c>
      <c r="H22" s="312">
        <f>+F22+G22</f>
        <v>0</v>
      </c>
    </row>
    <row r="23" spans="1:8" s="249" customFormat="1" ht="24" customHeight="1" x14ac:dyDescent="0.3">
      <c r="A23" s="268" t="s">
        <v>221</v>
      </c>
      <c r="B23" s="71"/>
      <c r="C23" s="258"/>
      <c r="D23" s="265">
        <v>0</v>
      </c>
      <c r="E23" s="260"/>
      <c r="F23" s="147">
        <f>'Sec I ii (4)'!H23</f>
        <v>0</v>
      </c>
      <c r="G23" s="317">
        <f>'Sec II (5)'!C51</f>
        <v>0</v>
      </c>
      <c r="H23" s="312">
        <f>+F23+G23</f>
        <v>0</v>
      </c>
    </row>
    <row r="24" spans="1:8" s="249" customFormat="1" ht="24" customHeight="1" thickBot="1" x14ac:dyDescent="0.35">
      <c r="A24" s="264" t="s">
        <v>222</v>
      </c>
      <c r="B24" s="269"/>
      <c r="C24" s="270"/>
      <c r="D24" s="271">
        <f>SUM(D21:D23)</f>
        <v>0</v>
      </c>
      <c r="E24" s="260"/>
      <c r="F24" s="148">
        <f>SUM(F21:F23)</f>
        <v>0</v>
      </c>
      <c r="G24" s="318">
        <f>SUM(G21:G23)</f>
        <v>0</v>
      </c>
      <c r="H24" s="313">
        <f>SUM(H21:H23)</f>
        <v>0</v>
      </c>
    </row>
    <row r="25" spans="1:8" s="249" customFormat="1" ht="24" customHeight="1" thickTop="1" x14ac:dyDescent="0.3">
      <c r="A25" s="272"/>
      <c r="B25" s="273"/>
      <c r="C25" s="274"/>
      <c r="D25" s="275"/>
      <c r="E25" s="276"/>
      <c r="F25" s="309"/>
      <c r="G25" s="319"/>
      <c r="H25" s="314"/>
    </row>
    <row r="26" spans="1:8" s="249" customFormat="1" ht="24" customHeight="1" x14ac:dyDescent="0.3">
      <c r="A26" s="277" t="s">
        <v>223</v>
      </c>
      <c r="B26" s="71"/>
      <c r="C26" s="278"/>
      <c r="D26" s="279"/>
      <c r="E26" s="280"/>
      <c r="F26" s="310"/>
      <c r="G26" s="310"/>
      <c r="H26" s="315"/>
    </row>
    <row r="27" spans="1:8" s="249" customFormat="1" ht="24" customHeight="1" x14ac:dyDescent="0.3">
      <c r="A27" s="268" t="s">
        <v>224</v>
      </c>
      <c r="B27" s="71"/>
      <c r="C27" s="281"/>
      <c r="D27" s="265">
        <f>Summary!G20</f>
        <v>0</v>
      </c>
      <c r="E27" s="260"/>
      <c r="F27" s="147">
        <f>'Sec I ii (4)'!H27</f>
        <v>0</v>
      </c>
      <c r="G27" s="317">
        <f>'Sec II (5)'!E94</f>
        <v>0</v>
      </c>
      <c r="H27" s="312">
        <f t="shared" ref="H27:H32" si="0">+F27+G27</f>
        <v>0</v>
      </c>
    </row>
    <row r="28" spans="1:8" s="249" customFormat="1" ht="24" customHeight="1" x14ac:dyDescent="0.3">
      <c r="A28" s="268" t="s">
        <v>225</v>
      </c>
      <c r="B28" s="71"/>
      <c r="C28" s="281"/>
      <c r="D28" s="265">
        <f>Summary!G21</f>
        <v>0</v>
      </c>
      <c r="E28" s="260"/>
      <c r="F28" s="147">
        <f>'Sec I ii (4)'!H28</f>
        <v>0</v>
      </c>
      <c r="G28" s="317">
        <f>'Sec II (5)'!E137</f>
        <v>0</v>
      </c>
      <c r="H28" s="312">
        <f t="shared" si="0"/>
        <v>0</v>
      </c>
    </row>
    <row r="29" spans="1:8" s="249" customFormat="1" ht="24" customHeight="1" x14ac:dyDescent="0.3">
      <c r="A29" s="268" t="s">
        <v>226</v>
      </c>
      <c r="B29" s="71"/>
      <c r="C29" s="281"/>
      <c r="D29" s="265">
        <f>Summary!G22</f>
        <v>0</v>
      </c>
      <c r="E29" s="260"/>
      <c r="F29" s="147">
        <f>'Sec I ii (4)'!H29</f>
        <v>0</v>
      </c>
      <c r="G29" s="317">
        <f>'Sec II (5)'!E180</f>
        <v>0</v>
      </c>
      <c r="H29" s="312">
        <f t="shared" si="0"/>
        <v>0</v>
      </c>
    </row>
    <row r="30" spans="1:8" s="249" customFormat="1" ht="24" customHeight="1" x14ac:dyDescent="0.3">
      <c r="A30" s="268" t="s">
        <v>227</v>
      </c>
      <c r="B30" s="208"/>
      <c r="C30" s="281"/>
      <c r="D30" s="265">
        <f>Summary!G23</f>
        <v>0</v>
      </c>
      <c r="E30" s="260"/>
      <c r="F30" s="147">
        <f>'Sec I ii (4)'!H30</f>
        <v>0</v>
      </c>
      <c r="G30" s="317">
        <f>'Sec II (5)'!E223</f>
        <v>0</v>
      </c>
      <c r="H30" s="312">
        <f t="shared" si="0"/>
        <v>0</v>
      </c>
    </row>
    <row r="31" spans="1:8" s="249" customFormat="1" ht="24" customHeight="1" x14ac:dyDescent="0.3">
      <c r="A31" s="268" t="s">
        <v>228</v>
      </c>
      <c r="B31" s="71"/>
      <c r="C31" s="281"/>
      <c r="D31" s="265">
        <f>Summary!G24</f>
        <v>0</v>
      </c>
      <c r="E31" s="260"/>
      <c r="F31" s="147">
        <f>'Sec I ii (4)'!H31</f>
        <v>0</v>
      </c>
      <c r="G31" s="317">
        <f>'Sec II (5)'!E266</f>
        <v>0</v>
      </c>
      <c r="H31" s="312">
        <f t="shared" si="0"/>
        <v>0</v>
      </c>
    </row>
    <row r="32" spans="1:8" s="256" customFormat="1" ht="40.5" customHeight="1" x14ac:dyDescent="0.25">
      <c r="A32" s="398" t="s">
        <v>229</v>
      </c>
      <c r="B32" s="399"/>
      <c r="C32" s="400"/>
      <c r="D32" s="282">
        <f>Summary!G25</f>
        <v>0</v>
      </c>
      <c r="E32" s="283"/>
      <c r="F32" s="311">
        <f>'Sec I ii (4)'!H32</f>
        <v>0</v>
      </c>
      <c r="G32" s="320">
        <f>'Sec II (5)'!E309</f>
        <v>0</v>
      </c>
      <c r="H32" s="316">
        <f t="shared" si="0"/>
        <v>0</v>
      </c>
    </row>
    <row r="33" spans="1:9" s="249" customFormat="1" ht="24" customHeight="1" thickBot="1" x14ac:dyDescent="0.35">
      <c r="A33" s="284" t="s">
        <v>230</v>
      </c>
      <c r="B33" s="285"/>
      <c r="C33" s="270"/>
      <c r="D33" s="271">
        <f>SUM(D27:D32)</f>
        <v>0</v>
      </c>
      <c r="E33" s="260"/>
      <c r="F33" s="148">
        <f>SUM(F27:F32)</f>
        <v>0</v>
      </c>
      <c r="G33" s="148">
        <f>SUM(G27:G32)</f>
        <v>0</v>
      </c>
      <c r="H33" s="313">
        <f>SUM(H27:H32)</f>
        <v>0</v>
      </c>
    </row>
    <row r="34" spans="1:9" s="249" customFormat="1" ht="24" customHeight="1" thickTop="1" x14ac:dyDescent="0.3">
      <c r="A34" s="272"/>
      <c r="B34" s="273"/>
      <c r="C34" s="274"/>
      <c r="D34" s="286"/>
      <c r="E34" s="287"/>
      <c r="F34" s="286"/>
      <c r="G34" s="286"/>
      <c r="H34" s="288"/>
    </row>
    <row r="35" spans="1:9" s="249" customFormat="1" ht="24" customHeight="1" x14ac:dyDescent="0.3">
      <c r="A35" s="289"/>
      <c r="B35" s="290"/>
      <c r="C35" s="291"/>
      <c r="D35" s="292"/>
      <c r="E35" s="293"/>
      <c r="F35" s="292"/>
      <c r="G35" s="292"/>
      <c r="H35" s="294"/>
    </row>
    <row r="36" spans="1:9" s="249" customFormat="1" ht="24" customHeight="1" thickBot="1" x14ac:dyDescent="0.35">
      <c r="A36" s="295" t="s">
        <v>231</v>
      </c>
      <c r="B36" s="213"/>
      <c r="C36" s="296"/>
      <c r="D36" s="297"/>
      <c r="E36" s="298"/>
      <c r="F36" s="396" t="s">
        <v>232</v>
      </c>
      <c r="G36" s="397"/>
      <c r="H36" s="299">
        <f>+H24-H33</f>
        <v>0</v>
      </c>
    </row>
    <row r="37" spans="1:9" s="249" customFormat="1" ht="27" customHeight="1" thickTop="1" x14ac:dyDescent="0.3">
      <c r="A37" s="300"/>
      <c r="B37" s="293"/>
      <c r="C37" s="293"/>
      <c r="D37" s="301"/>
      <c r="E37" s="302"/>
      <c r="F37" s="401"/>
      <c r="G37" s="401"/>
      <c r="H37" s="402"/>
    </row>
    <row r="38" spans="1:9" ht="9.6" customHeight="1" thickBot="1" x14ac:dyDescent="0.35">
      <c r="A38" s="303"/>
      <c r="B38" s="304"/>
      <c r="C38" s="304"/>
      <c r="D38" s="305"/>
      <c r="E38" s="306"/>
      <c r="F38" s="305"/>
      <c r="G38" s="305"/>
      <c r="H38" s="307"/>
    </row>
    <row r="39" spans="1:9" ht="13.9" customHeight="1" x14ac:dyDescent="0.3"/>
    <row r="40" spans="1:9" s="65" customFormat="1" ht="21" customHeight="1" x14ac:dyDescent="0.25">
      <c r="A40" s="133" t="s">
        <v>2</v>
      </c>
      <c r="B40" s="387" t="s">
        <v>233</v>
      </c>
      <c r="C40" s="387"/>
      <c r="D40" s="387"/>
      <c r="E40" s="387"/>
      <c r="F40" s="387"/>
      <c r="G40" s="387"/>
      <c r="H40" s="387"/>
      <c r="I40" s="71"/>
    </row>
    <row r="41" spans="1:9" s="65" customFormat="1" ht="37.15" customHeight="1" x14ac:dyDescent="0.25">
      <c r="A41" s="133" t="s">
        <v>3</v>
      </c>
      <c r="B41" s="387" t="s">
        <v>234</v>
      </c>
      <c r="C41" s="387"/>
      <c r="D41" s="387"/>
      <c r="E41" s="387"/>
      <c r="F41" s="387"/>
      <c r="G41" s="387"/>
      <c r="H41" s="387"/>
      <c r="I41" s="71"/>
    </row>
    <row r="42" spans="1:9" s="65" customFormat="1" ht="21" customHeight="1" x14ac:dyDescent="0.25">
      <c r="A42" s="133" t="s">
        <v>4</v>
      </c>
      <c r="B42" s="387" t="s">
        <v>235</v>
      </c>
      <c r="C42" s="387"/>
      <c r="D42" s="387"/>
      <c r="E42" s="387"/>
      <c r="F42" s="387"/>
      <c r="G42" s="387"/>
      <c r="H42" s="387"/>
      <c r="I42" s="71"/>
    </row>
    <row r="43" spans="1:9" s="65" customFormat="1" ht="21" customHeight="1" x14ac:dyDescent="0.25">
      <c r="A43" s="133" t="s">
        <v>5</v>
      </c>
      <c r="B43" s="387" t="s">
        <v>236</v>
      </c>
      <c r="C43" s="387"/>
      <c r="D43" s="387"/>
      <c r="E43" s="387"/>
      <c r="F43" s="387"/>
      <c r="G43" s="387"/>
      <c r="H43" s="387"/>
      <c r="I43" s="71"/>
    </row>
    <row r="44" spans="1:9" ht="24" customHeight="1" x14ac:dyDescent="0.3">
      <c r="A44" s="308"/>
      <c r="B44" s="386"/>
      <c r="C44" s="386"/>
      <c r="D44" s="386"/>
      <c r="E44" s="386"/>
      <c r="F44" s="386"/>
      <c r="G44" s="386"/>
      <c r="H44" s="386"/>
    </row>
  </sheetData>
  <sheetProtection algorithmName="SHA-512" hashValue="nubtZLvu0qAVR2aBLa99aj9RHIMQYSL3nUMAlQ1Nmm4vdI6ytYWeQ/3m9463t7rwixpWTPbjLowSl9TtzBUPiA==" saltValue="Elp4RdoVy2tPljL6oWntDQ==" spinCount="100000" sheet="1" objects="1" scenarios="1" selectLockedCells="1"/>
  <mergeCells count="14">
    <mergeCell ref="F16:H16"/>
    <mergeCell ref="A2:H2"/>
    <mergeCell ref="A3:H3"/>
    <mergeCell ref="A4:H4"/>
    <mergeCell ref="A9:B11"/>
    <mergeCell ref="D9:H11"/>
    <mergeCell ref="B43:H43"/>
    <mergeCell ref="B44:H44"/>
    <mergeCell ref="A32:C32"/>
    <mergeCell ref="F36:G36"/>
    <mergeCell ref="F37:H37"/>
    <mergeCell ref="B40:H40"/>
    <mergeCell ref="B41:H41"/>
    <mergeCell ref="B42:H42"/>
  </mergeCells>
  <phoneticPr fontId="18" type="noConversion"/>
  <pageMargins left="0.51181102362204722" right="0.51181102362204722" top="0.39370078740157483" bottom="0.39370078740157483" header="0.31496062992125984" footer="0.19685039370078741"/>
  <pageSetup paperSize="9" scale="88"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4"/>
  <sheetViews>
    <sheetView zoomScale="102" zoomScaleNormal="102" zoomScaleSheetLayoutView="80" workbookViewId="0">
      <selection activeCell="F5" sqref="F5"/>
    </sheetView>
  </sheetViews>
  <sheetFormatPr defaultColWidth="9" defaultRowHeight="15.75" x14ac:dyDescent="0.25"/>
  <cols>
    <col min="1" max="1" width="4.125" style="63" customWidth="1"/>
    <col min="2" max="2" width="28.75" style="65" customWidth="1"/>
    <col min="3" max="3" width="13.25" style="68" customWidth="1"/>
    <col min="4" max="4" width="5.875" style="65" customWidth="1"/>
    <col min="5" max="5" width="13" style="65" customWidth="1"/>
    <col min="6" max="6" width="13.875" style="65" customWidth="1"/>
    <col min="7" max="7" width="11.125" style="65" customWidth="1"/>
    <col min="8" max="8" width="10.625" style="65" customWidth="1"/>
    <col min="9" max="9" width="12.625" style="65" customWidth="1"/>
    <col min="10" max="256" width="9" style="65"/>
    <col min="257" max="257" width="4.125" style="65" customWidth="1"/>
    <col min="258" max="258" width="28.75" style="65" customWidth="1"/>
    <col min="259" max="259" width="13.25" style="65" customWidth="1"/>
    <col min="260" max="260" width="5.875" style="65" customWidth="1"/>
    <col min="261" max="261" width="13" style="65" customWidth="1"/>
    <col min="262" max="262" width="13.875" style="65" customWidth="1"/>
    <col min="263" max="263" width="11.125" style="65" customWidth="1"/>
    <col min="264" max="264" width="2.875" style="65" customWidth="1"/>
    <col min="265" max="265" width="19" style="65" customWidth="1"/>
    <col min="266" max="512" width="9" style="65"/>
    <col min="513" max="513" width="4.125" style="65" customWidth="1"/>
    <col min="514" max="514" width="28.75" style="65" customWidth="1"/>
    <col min="515" max="515" width="13.25" style="65" customWidth="1"/>
    <col min="516" max="516" width="5.875" style="65" customWidth="1"/>
    <col min="517" max="517" width="13" style="65" customWidth="1"/>
    <col min="518" max="518" width="13.875" style="65" customWidth="1"/>
    <col min="519" max="519" width="11.125" style="65" customWidth="1"/>
    <col min="520" max="520" width="2.875" style="65" customWidth="1"/>
    <col min="521" max="521" width="19" style="65" customWidth="1"/>
    <col min="522" max="768" width="9" style="65"/>
    <col min="769" max="769" width="4.125" style="65" customWidth="1"/>
    <col min="770" max="770" width="28.75" style="65" customWidth="1"/>
    <col min="771" max="771" width="13.25" style="65" customWidth="1"/>
    <col min="772" max="772" width="5.875" style="65" customWidth="1"/>
    <col min="773" max="773" width="13" style="65" customWidth="1"/>
    <col min="774" max="774" width="13.875" style="65" customWidth="1"/>
    <col min="775" max="775" width="11.125" style="65" customWidth="1"/>
    <col min="776" max="776" width="2.875" style="65" customWidth="1"/>
    <col min="777" max="777" width="19" style="65" customWidth="1"/>
    <col min="778" max="1024" width="9" style="65"/>
    <col min="1025" max="1025" width="4.125" style="65" customWidth="1"/>
    <col min="1026" max="1026" width="28.75" style="65" customWidth="1"/>
    <col min="1027" max="1027" width="13.25" style="65" customWidth="1"/>
    <col min="1028" max="1028" width="5.875" style="65" customWidth="1"/>
    <col min="1029" max="1029" width="13" style="65" customWidth="1"/>
    <col min="1030" max="1030" width="13.875" style="65" customWidth="1"/>
    <col min="1031" max="1031" width="11.125" style="65" customWidth="1"/>
    <col min="1032" max="1032" width="2.875" style="65" customWidth="1"/>
    <col min="1033" max="1033" width="19" style="65" customWidth="1"/>
    <col min="1034" max="1280" width="9" style="65"/>
    <col min="1281" max="1281" width="4.125" style="65" customWidth="1"/>
    <col min="1282" max="1282" width="28.75" style="65" customWidth="1"/>
    <col min="1283" max="1283" width="13.25" style="65" customWidth="1"/>
    <col min="1284" max="1284" width="5.875" style="65" customWidth="1"/>
    <col min="1285" max="1285" width="13" style="65" customWidth="1"/>
    <col min="1286" max="1286" width="13.875" style="65" customWidth="1"/>
    <col min="1287" max="1287" width="11.125" style="65" customWidth="1"/>
    <col min="1288" max="1288" width="2.875" style="65" customWidth="1"/>
    <col min="1289" max="1289" width="19" style="65" customWidth="1"/>
    <col min="1290" max="1536" width="9" style="65"/>
    <col min="1537" max="1537" width="4.125" style="65" customWidth="1"/>
    <col min="1538" max="1538" width="28.75" style="65" customWidth="1"/>
    <col min="1539" max="1539" width="13.25" style="65" customWidth="1"/>
    <col min="1540" max="1540" width="5.875" style="65" customWidth="1"/>
    <col min="1541" max="1541" width="13" style="65" customWidth="1"/>
    <col min="1542" max="1542" width="13.875" style="65" customWidth="1"/>
    <col min="1543" max="1543" width="11.125" style="65" customWidth="1"/>
    <col min="1544" max="1544" width="2.875" style="65" customWidth="1"/>
    <col min="1545" max="1545" width="19" style="65" customWidth="1"/>
    <col min="1546" max="1792" width="9" style="65"/>
    <col min="1793" max="1793" width="4.125" style="65" customWidth="1"/>
    <col min="1794" max="1794" width="28.75" style="65" customWidth="1"/>
    <col min="1795" max="1795" width="13.25" style="65" customWidth="1"/>
    <col min="1796" max="1796" width="5.875" style="65" customWidth="1"/>
    <col min="1797" max="1797" width="13" style="65" customWidth="1"/>
    <col min="1798" max="1798" width="13.875" style="65" customWidth="1"/>
    <col min="1799" max="1799" width="11.125" style="65" customWidth="1"/>
    <col min="1800" max="1800" width="2.875" style="65" customWidth="1"/>
    <col min="1801" max="1801" width="19" style="65" customWidth="1"/>
    <col min="1802" max="2048" width="9" style="65"/>
    <col min="2049" max="2049" width="4.125" style="65" customWidth="1"/>
    <col min="2050" max="2050" width="28.75" style="65" customWidth="1"/>
    <col min="2051" max="2051" width="13.25" style="65" customWidth="1"/>
    <col min="2052" max="2052" width="5.875" style="65" customWidth="1"/>
    <col min="2053" max="2053" width="13" style="65" customWidth="1"/>
    <col min="2054" max="2054" width="13.875" style="65" customWidth="1"/>
    <col min="2055" max="2055" width="11.125" style="65" customWidth="1"/>
    <col min="2056" max="2056" width="2.875" style="65" customWidth="1"/>
    <col min="2057" max="2057" width="19" style="65" customWidth="1"/>
    <col min="2058" max="2304" width="9" style="65"/>
    <col min="2305" max="2305" width="4.125" style="65" customWidth="1"/>
    <col min="2306" max="2306" width="28.75" style="65" customWidth="1"/>
    <col min="2307" max="2307" width="13.25" style="65" customWidth="1"/>
    <col min="2308" max="2308" width="5.875" style="65" customWidth="1"/>
    <col min="2309" max="2309" width="13" style="65" customWidth="1"/>
    <col min="2310" max="2310" width="13.875" style="65" customWidth="1"/>
    <col min="2311" max="2311" width="11.125" style="65" customWidth="1"/>
    <col min="2312" max="2312" width="2.875" style="65" customWidth="1"/>
    <col min="2313" max="2313" width="19" style="65" customWidth="1"/>
    <col min="2314" max="2560" width="9" style="65"/>
    <col min="2561" max="2561" width="4.125" style="65" customWidth="1"/>
    <col min="2562" max="2562" width="28.75" style="65" customWidth="1"/>
    <col min="2563" max="2563" width="13.25" style="65" customWidth="1"/>
    <col min="2564" max="2564" width="5.875" style="65" customWidth="1"/>
    <col min="2565" max="2565" width="13" style="65" customWidth="1"/>
    <col min="2566" max="2566" width="13.875" style="65" customWidth="1"/>
    <col min="2567" max="2567" width="11.125" style="65" customWidth="1"/>
    <col min="2568" max="2568" width="2.875" style="65" customWidth="1"/>
    <col min="2569" max="2569" width="19" style="65" customWidth="1"/>
    <col min="2570" max="2816" width="9" style="65"/>
    <col min="2817" max="2817" width="4.125" style="65" customWidth="1"/>
    <col min="2818" max="2818" width="28.75" style="65" customWidth="1"/>
    <col min="2819" max="2819" width="13.25" style="65" customWidth="1"/>
    <col min="2820" max="2820" width="5.875" style="65" customWidth="1"/>
    <col min="2821" max="2821" width="13" style="65" customWidth="1"/>
    <col min="2822" max="2822" width="13.875" style="65" customWidth="1"/>
    <col min="2823" max="2823" width="11.125" style="65" customWidth="1"/>
    <col min="2824" max="2824" width="2.875" style="65" customWidth="1"/>
    <col min="2825" max="2825" width="19" style="65" customWidth="1"/>
    <col min="2826" max="3072" width="9" style="65"/>
    <col min="3073" max="3073" width="4.125" style="65" customWidth="1"/>
    <col min="3074" max="3074" width="28.75" style="65" customWidth="1"/>
    <col min="3075" max="3075" width="13.25" style="65" customWidth="1"/>
    <col min="3076" max="3076" width="5.875" style="65" customWidth="1"/>
    <col min="3077" max="3077" width="13" style="65" customWidth="1"/>
    <col min="3078" max="3078" width="13.875" style="65" customWidth="1"/>
    <col min="3079" max="3079" width="11.125" style="65" customWidth="1"/>
    <col min="3080" max="3080" width="2.875" style="65" customWidth="1"/>
    <col min="3081" max="3081" width="19" style="65" customWidth="1"/>
    <col min="3082" max="3328" width="9" style="65"/>
    <col min="3329" max="3329" width="4.125" style="65" customWidth="1"/>
    <col min="3330" max="3330" width="28.75" style="65" customWidth="1"/>
    <col min="3331" max="3331" width="13.25" style="65" customWidth="1"/>
    <col min="3332" max="3332" width="5.875" style="65" customWidth="1"/>
    <col min="3333" max="3333" width="13" style="65" customWidth="1"/>
    <col min="3334" max="3334" width="13.875" style="65" customWidth="1"/>
    <col min="3335" max="3335" width="11.125" style="65" customWidth="1"/>
    <col min="3336" max="3336" width="2.875" style="65" customWidth="1"/>
    <col min="3337" max="3337" width="19" style="65" customWidth="1"/>
    <col min="3338" max="3584" width="9" style="65"/>
    <col min="3585" max="3585" width="4.125" style="65" customWidth="1"/>
    <col min="3586" max="3586" width="28.75" style="65" customWidth="1"/>
    <col min="3587" max="3587" width="13.25" style="65" customWidth="1"/>
    <col min="3588" max="3588" width="5.875" style="65" customWidth="1"/>
    <col min="3589" max="3589" width="13" style="65" customWidth="1"/>
    <col min="3590" max="3590" width="13.875" style="65" customWidth="1"/>
    <col min="3591" max="3591" width="11.125" style="65" customWidth="1"/>
    <col min="3592" max="3592" width="2.875" style="65" customWidth="1"/>
    <col min="3593" max="3593" width="19" style="65" customWidth="1"/>
    <col min="3594" max="3840" width="9" style="65"/>
    <col min="3841" max="3841" width="4.125" style="65" customWidth="1"/>
    <col min="3842" max="3842" width="28.75" style="65" customWidth="1"/>
    <col min="3843" max="3843" width="13.25" style="65" customWidth="1"/>
    <col min="3844" max="3844" width="5.875" style="65" customWidth="1"/>
    <col min="3845" max="3845" width="13" style="65" customWidth="1"/>
    <col min="3846" max="3846" width="13.875" style="65" customWidth="1"/>
    <col min="3847" max="3847" width="11.125" style="65" customWidth="1"/>
    <col min="3848" max="3848" width="2.875" style="65" customWidth="1"/>
    <col min="3849" max="3849" width="19" style="65" customWidth="1"/>
    <col min="3850" max="4096" width="9" style="65"/>
    <col min="4097" max="4097" width="4.125" style="65" customWidth="1"/>
    <col min="4098" max="4098" width="28.75" style="65" customWidth="1"/>
    <col min="4099" max="4099" width="13.25" style="65" customWidth="1"/>
    <col min="4100" max="4100" width="5.875" style="65" customWidth="1"/>
    <col min="4101" max="4101" width="13" style="65" customWidth="1"/>
    <col min="4102" max="4102" width="13.875" style="65" customWidth="1"/>
    <col min="4103" max="4103" width="11.125" style="65" customWidth="1"/>
    <col min="4104" max="4104" width="2.875" style="65" customWidth="1"/>
    <col min="4105" max="4105" width="19" style="65" customWidth="1"/>
    <col min="4106" max="4352" width="9" style="65"/>
    <col min="4353" max="4353" width="4.125" style="65" customWidth="1"/>
    <col min="4354" max="4354" width="28.75" style="65" customWidth="1"/>
    <col min="4355" max="4355" width="13.25" style="65" customWidth="1"/>
    <col min="4356" max="4356" width="5.875" style="65" customWidth="1"/>
    <col min="4357" max="4357" width="13" style="65" customWidth="1"/>
    <col min="4358" max="4358" width="13.875" style="65" customWidth="1"/>
    <col min="4359" max="4359" width="11.125" style="65" customWidth="1"/>
    <col min="4360" max="4360" width="2.875" style="65" customWidth="1"/>
    <col min="4361" max="4361" width="19" style="65" customWidth="1"/>
    <col min="4362" max="4608" width="9" style="65"/>
    <col min="4609" max="4609" width="4.125" style="65" customWidth="1"/>
    <col min="4610" max="4610" width="28.75" style="65" customWidth="1"/>
    <col min="4611" max="4611" width="13.25" style="65" customWidth="1"/>
    <col min="4612" max="4612" width="5.875" style="65" customWidth="1"/>
    <col min="4613" max="4613" width="13" style="65" customWidth="1"/>
    <col min="4614" max="4614" width="13.875" style="65" customWidth="1"/>
    <col min="4615" max="4615" width="11.125" style="65" customWidth="1"/>
    <col min="4616" max="4616" width="2.875" style="65" customWidth="1"/>
    <col min="4617" max="4617" width="19" style="65" customWidth="1"/>
    <col min="4618" max="4864" width="9" style="65"/>
    <col min="4865" max="4865" width="4.125" style="65" customWidth="1"/>
    <col min="4866" max="4866" width="28.75" style="65" customWidth="1"/>
    <col min="4867" max="4867" width="13.25" style="65" customWidth="1"/>
    <col min="4868" max="4868" width="5.875" style="65" customWidth="1"/>
    <col min="4869" max="4869" width="13" style="65" customWidth="1"/>
    <col min="4870" max="4870" width="13.875" style="65" customWidth="1"/>
    <col min="4871" max="4871" width="11.125" style="65" customWidth="1"/>
    <col min="4872" max="4872" width="2.875" style="65" customWidth="1"/>
    <col min="4873" max="4873" width="19" style="65" customWidth="1"/>
    <col min="4874" max="5120" width="9" style="65"/>
    <col min="5121" max="5121" width="4.125" style="65" customWidth="1"/>
    <col min="5122" max="5122" width="28.75" style="65" customWidth="1"/>
    <col min="5123" max="5123" width="13.25" style="65" customWidth="1"/>
    <col min="5124" max="5124" width="5.875" style="65" customWidth="1"/>
    <col min="5125" max="5125" width="13" style="65" customWidth="1"/>
    <col min="5126" max="5126" width="13.875" style="65" customWidth="1"/>
    <col min="5127" max="5127" width="11.125" style="65" customWidth="1"/>
    <col min="5128" max="5128" width="2.875" style="65" customWidth="1"/>
    <col min="5129" max="5129" width="19" style="65" customWidth="1"/>
    <col min="5130" max="5376" width="9" style="65"/>
    <col min="5377" max="5377" width="4.125" style="65" customWidth="1"/>
    <col min="5378" max="5378" width="28.75" style="65" customWidth="1"/>
    <col min="5379" max="5379" width="13.25" style="65" customWidth="1"/>
    <col min="5380" max="5380" width="5.875" style="65" customWidth="1"/>
    <col min="5381" max="5381" width="13" style="65" customWidth="1"/>
    <col min="5382" max="5382" width="13.875" style="65" customWidth="1"/>
    <col min="5383" max="5383" width="11.125" style="65" customWidth="1"/>
    <col min="5384" max="5384" width="2.875" style="65" customWidth="1"/>
    <col min="5385" max="5385" width="19" style="65" customWidth="1"/>
    <col min="5386" max="5632" width="9" style="65"/>
    <col min="5633" max="5633" width="4.125" style="65" customWidth="1"/>
    <col min="5634" max="5634" width="28.75" style="65" customWidth="1"/>
    <col min="5635" max="5635" width="13.25" style="65" customWidth="1"/>
    <col min="5636" max="5636" width="5.875" style="65" customWidth="1"/>
    <col min="5637" max="5637" width="13" style="65" customWidth="1"/>
    <col min="5638" max="5638" width="13.875" style="65" customWidth="1"/>
    <col min="5639" max="5639" width="11.125" style="65" customWidth="1"/>
    <col min="5640" max="5640" width="2.875" style="65" customWidth="1"/>
    <col min="5641" max="5641" width="19" style="65" customWidth="1"/>
    <col min="5642" max="5888" width="9" style="65"/>
    <col min="5889" max="5889" width="4.125" style="65" customWidth="1"/>
    <col min="5890" max="5890" width="28.75" style="65" customWidth="1"/>
    <col min="5891" max="5891" width="13.25" style="65" customWidth="1"/>
    <col min="5892" max="5892" width="5.875" style="65" customWidth="1"/>
    <col min="5893" max="5893" width="13" style="65" customWidth="1"/>
    <col min="5894" max="5894" width="13.875" style="65" customWidth="1"/>
    <col min="5895" max="5895" width="11.125" style="65" customWidth="1"/>
    <col min="5896" max="5896" width="2.875" style="65" customWidth="1"/>
    <col min="5897" max="5897" width="19" style="65" customWidth="1"/>
    <col min="5898" max="6144" width="9" style="65"/>
    <col min="6145" max="6145" width="4.125" style="65" customWidth="1"/>
    <col min="6146" max="6146" width="28.75" style="65" customWidth="1"/>
    <col min="6147" max="6147" width="13.25" style="65" customWidth="1"/>
    <col min="6148" max="6148" width="5.875" style="65" customWidth="1"/>
    <col min="6149" max="6149" width="13" style="65" customWidth="1"/>
    <col min="6150" max="6150" width="13.875" style="65" customWidth="1"/>
    <col min="6151" max="6151" width="11.125" style="65" customWidth="1"/>
    <col min="6152" max="6152" width="2.875" style="65" customWidth="1"/>
    <col min="6153" max="6153" width="19" style="65" customWidth="1"/>
    <col min="6154" max="6400" width="9" style="65"/>
    <col min="6401" max="6401" width="4.125" style="65" customWidth="1"/>
    <col min="6402" max="6402" width="28.75" style="65" customWidth="1"/>
    <col min="6403" max="6403" width="13.25" style="65" customWidth="1"/>
    <col min="6404" max="6404" width="5.875" style="65" customWidth="1"/>
    <col min="6405" max="6405" width="13" style="65" customWidth="1"/>
    <col min="6406" max="6406" width="13.875" style="65" customWidth="1"/>
    <col min="6407" max="6407" width="11.125" style="65" customWidth="1"/>
    <col min="6408" max="6408" width="2.875" style="65" customWidth="1"/>
    <col min="6409" max="6409" width="19" style="65" customWidth="1"/>
    <col min="6410" max="6656" width="9" style="65"/>
    <col min="6657" max="6657" width="4.125" style="65" customWidth="1"/>
    <col min="6658" max="6658" width="28.75" style="65" customWidth="1"/>
    <col min="6659" max="6659" width="13.25" style="65" customWidth="1"/>
    <col min="6660" max="6660" width="5.875" style="65" customWidth="1"/>
    <col min="6661" max="6661" width="13" style="65" customWidth="1"/>
    <col min="6662" max="6662" width="13.875" style="65" customWidth="1"/>
    <col min="6663" max="6663" width="11.125" style="65" customWidth="1"/>
    <col min="6664" max="6664" width="2.875" style="65" customWidth="1"/>
    <col min="6665" max="6665" width="19" style="65" customWidth="1"/>
    <col min="6666" max="6912" width="9" style="65"/>
    <col min="6913" max="6913" width="4.125" style="65" customWidth="1"/>
    <col min="6914" max="6914" width="28.75" style="65" customWidth="1"/>
    <col min="6915" max="6915" width="13.25" style="65" customWidth="1"/>
    <col min="6916" max="6916" width="5.875" style="65" customWidth="1"/>
    <col min="6917" max="6917" width="13" style="65" customWidth="1"/>
    <col min="6918" max="6918" width="13.875" style="65" customWidth="1"/>
    <col min="6919" max="6919" width="11.125" style="65" customWidth="1"/>
    <col min="6920" max="6920" width="2.875" style="65" customWidth="1"/>
    <col min="6921" max="6921" width="19" style="65" customWidth="1"/>
    <col min="6922" max="7168" width="9" style="65"/>
    <col min="7169" max="7169" width="4.125" style="65" customWidth="1"/>
    <col min="7170" max="7170" width="28.75" style="65" customWidth="1"/>
    <col min="7171" max="7171" width="13.25" style="65" customWidth="1"/>
    <col min="7172" max="7172" width="5.875" style="65" customWidth="1"/>
    <col min="7173" max="7173" width="13" style="65" customWidth="1"/>
    <col min="7174" max="7174" width="13.875" style="65" customWidth="1"/>
    <col min="7175" max="7175" width="11.125" style="65" customWidth="1"/>
    <col min="7176" max="7176" width="2.875" style="65" customWidth="1"/>
    <col min="7177" max="7177" width="19" style="65" customWidth="1"/>
    <col min="7178" max="7424" width="9" style="65"/>
    <col min="7425" max="7425" width="4.125" style="65" customWidth="1"/>
    <col min="7426" max="7426" width="28.75" style="65" customWidth="1"/>
    <col min="7427" max="7427" width="13.25" style="65" customWidth="1"/>
    <col min="7428" max="7428" width="5.875" style="65" customWidth="1"/>
    <col min="7429" max="7429" width="13" style="65" customWidth="1"/>
    <col min="7430" max="7430" width="13.875" style="65" customWidth="1"/>
    <col min="7431" max="7431" width="11.125" style="65" customWidth="1"/>
    <col min="7432" max="7432" width="2.875" style="65" customWidth="1"/>
    <col min="7433" max="7433" width="19" style="65" customWidth="1"/>
    <col min="7434" max="7680" width="9" style="65"/>
    <col min="7681" max="7681" width="4.125" style="65" customWidth="1"/>
    <col min="7682" max="7682" width="28.75" style="65" customWidth="1"/>
    <col min="7683" max="7683" width="13.25" style="65" customWidth="1"/>
    <col min="7684" max="7684" width="5.875" style="65" customWidth="1"/>
    <col min="7685" max="7685" width="13" style="65" customWidth="1"/>
    <col min="7686" max="7686" width="13.875" style="65" customWidth="1"/>
    <col min="7687" max="7687" width="11.125" style="65" customWidth="1"/>
    <col min="7688" max="7688" width="2.875" style="65" customWidth="1"/>
    <col min="7689" max="7689" width="19" style="65" customWidth="1"/>
    <col min="7690" max="7936" width="9" style="65"/>
    <col min="7937" max="7937" width="4.125" style="65" customWidth="1"/>
    <col min="7938" max="7938" width="28.75" style="65" customWidth="1"/>
    <col min="7939" max="7939" width="13.25" style="65" customWidth="1"/>
    <col min="7940" max="7940" width="5.875" style="65" customWidth="1"/>
    <col min="7941" max="7941" width="13" style="65" customWidth="1"/>
    <col min="7942" max="7942" width="13.875" style="65" customWidth="1"/>
    <col min="7943" max="7943" width="11.125" style="65" customWidth="1"/>
    <col min="7944" max="7944" width="2.875" style="65" customWidth="1"/>
    <col min="7945" max="7945" width="19" style="65" customWidth="1"/>
    <col min="7946" max="8192" width="9" style="65"/>
    <col min="8193" max="8193" width="4.125" style="65" customWidth="1"/>
    <col min="8194" max="8194" width="28.75" style="65" customWidth="1"/>
    <col min="8195" max="8195" width="13.25" style="65" customWidth="1"/>
    <col min="8196" max="8196" width="5.875" style="65" customWidth="1"/>
    <col min="8197" max="8197" width="13" style="65" customWidth="1"/>
    <col min="8198" max="8198" width="13.875" style="65" customWidth="1"/>
    <col min="8199" max="8199" width="11.125" style="65" customWidth="1"/>
    <col min="8200" max="8200" width="2.875" style="65" customWidth="1"/>
    <col min="8201" max="8201" width="19" style="65" customWidth="1"/>
    <col min="8202" max="8448" width="9" style="65"/>
    <col min="8449" max="8449" width="4.125" style="65" customWidth="1"/>
    <col min="8450" max="8450" width="28.75" style="65" customWidth="1"/>
    <col min="8451" max="8451" width="13.25" style="65" customWidth="1"/>
    <col min="8452" max="8452" width="5.875" style="65" customWidth="1"/>
    <col min="8453" max="8453" width="13" style="65" customWidth="1"/>
    <col min="8454" max="8454" width="13.875" style="65" customWidth="1"/>
    <col min="8455" max="8455" width="11.125" style="65" customWidth="1"/>
    <col min="8456" max="8456" width="2.875" style="65" customWidth="1"/>
    <col min="8457" max="8457" width="19" style="65" customWidth="1"/>
    <col min="8458" max="8704" width="9" style="65"/>
    <col min="8705" max="8705" width="4.125" style="65" customWidth="1"/>
    <col min="8706" max="8706" width="28.75" style="65" customWidth="1"/>
    <col min="8707" max="8707" width="13.25" style="65" customWidth="1"/>
    <col min="8708" max="8708" width="5.875" style="65" customWidth="1"/>
    <col min="8709" max="8709" width="13" style="65" customWidth="1"/>
    <col min="8710" max="8710" width="13.875" style="65" customWidth="1"/>
    <col min="8711" max="8711" width="11.125" style="65" customWidth="1"/>
    <col min="8712" max="8712" width="2.875" style="65" customWidth="1"/>
    <col min="8713" max="8713" width="19" style="65" customWidth="1"/>
    <col min="8714" max="8960" width="9" style="65"/>
    <col min="8961" max="8961" width="4.125" style="65" customWidth="1"/>
    <col min="8962" max="8962" width="28.75" style="65" customWidth="1"/>
    <col min="8963" max="8963" width="13.25" style="65" customWidth="1"/>
    <col min="8964" max="8964" width="5.875" style="65" customWidth="1"/>
    <col min="8965" max="8965" width="13" style="65" customWidth="1"/>
    <col min="8966" max="8966" width="13.875" style="65" customWidth="1"/>
    <col min="8967" max="8967" width="11.125" style="65" customWidth="1"/>
    <col min="8968" max="8968" width="2.875" style="65" customWidth="1"/>
    <col min="8969" max="8969" width="19" style="65" customWidth="1"/>
    <col min="8970" max="9216" width="9" style="65"/>
    <col min="9217" max="9217" width="4.125" style="65" customWidth="1"/>
    <col min="9218" max="9218" width="28.75" style="65" customWidth="1"/>
    <col min="9219" max="9219" width="13.25" style="65" customWidth="1"/>
    <col min="9220" max="9220" width="5.875" style="65" customWidth="1"/>
    <col min="9221" max="9221" width="13" style="65" customWidth="1"/>
    <col min="9222" max="9222" width="13.875" style="65" customWidth="1"/>
    <col min="9223" max="9223" width="11.125" style="65" customWidth="1"/>
    <col min="9224" max="9224" width="2.875" style="65" customWidth="1"/>
    <col min="9225" max="9225" width="19" style="65" customWidth="1"/>
    <col min="9226" max="9472" width="9" style="65"/>
    <col min="9473" max="9473" width="4.125" style="65" customWidth="1"/>
    <col min="9474" max="9474" width="28.75" style="65" customWidth="1"/>
    <col min="9475" max="9475" width="13.25" style="65" customWidth="1"/>
    <col min="9476" max="9476" width="5.875" style="65" customWidth="1"/>
    <col min="9477" max="9477" width="13" style="65" customWidth="1"/>
    <col min="9478" max="9478" width="13.875" style="65" customWidth="1"/>
    <col min="9479" max="9479" width="11.125" style="65" customWidth="1"/>
    <col min="9480" max="9480" width="2.875" style="65" customWidth="1"/>
    <col min="9481" max="9481" width="19" style="65" customWidth="1"/>
    <col min="9482" max="9728" width="9" style="65"/>
    <col min="9729" max="9729" width="4.125" style="65" customWidth="1"/>
    <col min="9730" max="9730" width="28.75" style="65" customWidth="1"/>
    <col min="9731" max="9731" width="13.25" style="65" customWidth="1"/>
    <col min="9732" max="9732" width="5.875" style="65" customWidth="1"/>
    <col min="9733" max="9733" width="13" style="65" customWidth="1"/>
    <col min="9734" max="9734" width="13.875" style="65" customWidth="1"/>
    <col min="9735" max="9735" width="11.125" style="65" customWidth="1"/>
    <col min="9736" max="9736" width="2.875" style="65" customWidth="1"/>
    <col min="9737" max="9737" width="19" style="65" customWidth="1"/>
    <col min="9738" max="9984" width="9" style="65"/>
    <col min="9985" max="9985" width="4.125" style="65" customWidth="1"/>
    <col min="9986" max="9986" width="28.75" style="65" customWidth="1"/>
    <col min="9987" max="9987" width="13.25" style="65" customWidth="1"/>
    <col min="9988" max="9988" width="5.875" style="65" customWidth="1"/>
    <col min="9989" max="9989" width="13" style="65" customWidth="1"/>
    <col min="9990" max="9990" width="13.875" style="65" customWidth="1"/>
    <col min="9991" max="9991" width="11.125" style="65" customWidth="1"/>
    <col min="9992" max="9992" width="2.875" style="65" customWidth="1"/>
    <col min="9993" max="9993" width="19" style="65" customWidth="1"/>
    <col min="9994" max="10240" width="9" style="65"/>
    <col min="10241" max="10241" width="4.125" style="65" customWidth="1"/>
    <col min="10242" max="10242" width="28.75" style="65" customWidth="1"/>
    <col min="10243" max="10243" width="13.25" style="65" customWidth="1"/>
    <col min="10244" max="10244" width="5.875" style="65" customWidth="1"/>
    <col min="10245" max="10245" width="13" style="65" customWidth="1"/>
    <col min="10246" max="10246" width="13.875" style="65" customWidth="1"/>
    <col min="10247" max="10247" width="11.125" style="65" customWidth="1"/>
    <col min="10248" max="10248" width="2.875" style="65" customWidth="1"/>
    <col min="10249" max="10249" width="19" style="65" customWidth="1"/>
    <col min="10250" max="10496" width="9" style="65"/>
    <col min="10497" max="10497" width="4.125" style="65" customWidth="1"/>
    <col min="10498" max="10498" width="28.75" style="65" customWidth="1"/>
    <col min="10499" max="10499" width="13.25" style="65" customWidth="1"/>
    <col min="10500" max="10500" width="5.875" style="65" customWidth="1"/>
    <col min="10501" max="10501" width="13" style="65" customWidth="1"/>
    <col min="10502" max="10502" width="13.875" style="65" customWidth="1"/>
    <col min="10503" max="10503" width="11.125" style="65" customWidth="1"/>
    <col min="10504" max="10504" width="2.875" style="65" customWidth="1"/>
    <col min="10505" max="10505" width="19" style="65" customWidth="1"/>
    <col min="10506" max="10752" width="9" style="65"/>
    <col min="10753" max="10753" width="4.125" style="65" customWidth="1"/>
    <col min="10754" max="10754" width="28.75" style="65" customWidth="1"/>
    <col min="10755" max="10755" width="13.25" style="65" customWidth="1"/>
    <col min="10756" max="10756" width="5.875" style="65" customWidth="1"/>
    <col min="10757" max="10757" width="13" style="65" customWidth="1"/>
    <col min="10758" max="10758" width="13.875" style="65" customWidth="1"/>
    <col min="10759" max="10759" width="11.125" style="65" customWidth="1"/>
    <col min="10760" max="10760" width="2.875" style="65" customWidth="1"/>
    <col min="10761" max="10761" width="19" style="65" customWidth="1"/>
    <col min="10762" max="11008" width="9" style="65"/>
    <col min="11009" max="11009" width="4.125" style="65" customWidth="1"/>
    <col min="11010" max="11010" width="28.75" style="65" customWidth="1"/>
    <col min="11011" max="11011" width="13.25" style="65" customWidth="1"/>
    <col min="11012" max="11012" width="5.875" style="65" customWidth="1"/>
    <col min="11013" max="11013" width="13" style="65" customWidth="1"/>
    <col min="11014" max="11014" width="13.875" style="65" customWidth="1"/>
    <col min="11015" max="11015" width="11.125" style="65" customWidth="1"/>
    <col min="11016" max="11016" width="2.875" style="65" customWidth="1"/>
    <col min="11017" max="11017" width="19" style="65" customWidth="1"/>
    <col min="11018" max="11264" width="9" style="65"/>
    <col min="11265" max="11265" width="4.125" style="65" customWidth="1"/>
    <col min="11266" max="11266" width="28.75" style="65" customWidth="1"/>
    <col min="11267" max="11267" width="13.25" style="65" customWidth="1"/>
    <col min="11268" max="11268" width="5.875" style="65" customWidth="1"/>
    <col min="11269" max="11269" width="13" style="65" customWidth="1"/>
    <col min="11270" max="11270" width="13.875" style="65" customWidth="1"/>
    <col min="11271" max="11271" width="11.125" style="65" customWidth="1"/>
    <col min="11272" max="11272" width="2.875" style="65" customWidth="1"/>
    <col min="11273" max="11273" width="19" style="65" customWidth="1"/>
    <col min="11274" max="11520" width="9" style="65"/>
    <col min="11521" max="11521" width="4.125" style="65" customWidth="1"/>
    <col min="11522" max="11522" width="28.75" style="65" customWidth="1"/>
    <col min="11523" max="11523" width="13.25" style="65" customWidth="1"/>
    <col min="11524" max="11524" width="5.875" style="65" customWidth="1"/>
    <col min="11525" max="11525" width="13" style="65" customWidth="1"/>
    <col min="11526" max="11526" width="13.875" style="65" customWidth="1"/>
    <col min="11527" max="11527" width="11.125" style="65" customWidth="1"/>
    <col min="11528" max="11528" width="2.875" style="65" customWidth="1"/>
    <col min="11529" max="11529" width="19" style="65" customWidth="1"/>
    <col min="11530" max="11776" width="9" style="65"/>
    <col min="11777" max="11777" width="4.125" style="65" customWidth="1"/>
    <col min="11778" max="11778" width="28.75" style="65" customWidth="1"/>
    <col min="11779" max="11779" width="13.25" style="65" customWidth="1"/>
    <col min="11780" max="11780" width="5.875" style="65" customWidth="1"/>
    <col min="11781" max="11781" width="13" style="65" customWidth="1"/>
    <col min="11782" max="11782" width="13.875" style="65" customWidth="1"/>
    <col min="11783" max="11783" width="11.125" style="65" customWidth="1"/>
    <col min="11784" max="11784" width="2.875" style="65" customWidth="1"/>
    <col min="11785" max="11785" width="19" style="65" customWidth="1"/>
    <col min="11786" max="12032" width="9" style="65"/>
    <col min="12033" max="12033" width="4.125" style="65" customWidth="1"/>
    <col min="12034" max="12034" width="28.75" style="65" customWidth="1"/>
    <col min="12035" max="12035" width="13.25" style="65" customWidth="1"/>
    <col min="12036" max="12036" width="5.875" style="65" customWidth="1"/>
    <col min="12037" max="12037" width="13" style="65" customWidth="1"/>
    <col min="12038" max="12038" width="13.875" style="65" customWidth="1"/>
    <col min="12039" max="12039" width="11.125" style="65" customWidth="1"/>
    <col min="12040" max="12040" width="2.875" style="65" customWidth="1"/>
    <col min="12041" max="12041" width="19" style="65" customWidth="1"/>
    <col min="12042" max="12288" width="9" style="65"/>
    <col min="12289" max="12289" width="4.125" style="65" customWidth="1"/>
    <col min="12290" max="12290" width="28.75" style="65" customWidth="1"/>
    <col min="12291" max="12291" width="13.25" style="65" customWidth="1"/>
    <col min="12292" max="12292" width="5.875" style="65" customWidth="1"/>
    <col min="12293" max="12293" width="13" style="65" customWidth="1"/>
    <col min="12294" max="12294" width="13.875" style="65" customWidth="1"/>
    <col min="12295" max="12295" width="11.125" style="65" customWidth="1"/>
    <col min="12296" max="12296" width="2.875" style="65" customWidth="1"/>
    <col min="12297" max="12297" width="19" style="65" customWidth="1"/>
    <col min="12298" max="12544" width="9" style="65"/>
    <col min="12545" max="12545" width="4.125" style="65" customWidth="1"/>
    <col min="12546" max="12546" width="28.75" style="65" customWidth="1"/>
    <col min="12547" max="12547" width="13.25" style="65" customWidth="1"/>
    <col min="12548" max="12548" width="5.875" style="65" customWidth="1"/>
    <col min="12549" max="12549" width="13" style="65" customWidth="1"/>
    <col min="12550" max="12550" width="13.875" style="65" customWidth="1"/>
    <col min="12551" max="12551" width="11.125" style="65" customWidth="1"/>
    <col min="12552" max="12552" width="2.875" style="65" customWidth="1"/>
    <col min="12553" max="12553" width="19" style="65" customWidth="1"/>
    <col min="12554" max="12800" width="9" style="65"/>
    <col min="12801" max="12801" width="4.125" style="65" customWidth="1"/>
    <col min="12802" max="12802" width="28.75" style="65" customWidth="1"/>
    <col min="12803" max="12803" width="13.25" style="65" customWidth="1"/>
    <col min="12804" max="12804" width="5.875" style="65" customWidth="1"/>
    <col min="12805" max="12805" width="13" style="65" customWidth="1"/>
    <col min="12806" max="12806" width="13.875" style="65" customWidth="1"/>
    <col min="12807" max="12807" width="11.125" style="65" customWidth="1"/>
    <col min="12808" max="12808" width="2.875" style="65" customWidth="1"/>
    <col min="12809" max="12809" width="19" style="65" customWidth="1"/>
    <col min="12810" max="13056" width="9" style="65"/>
    <col min="13057" max="13057" width="4.125" style="65" customWidth="1"/>
    <col min="13058" max="13058" width="28.75" style="65" customWidth="1"/>
    <col min="13059" max="13059" width="13.25" style="65" customWidth="1"/>
    <col min="13060" max="13060" width="5.875" style="65" customWidth="1"/>
    <col min="13061" max="13061" width="13" style="65" customWidth="1"/>
    <col min="13062" max="13062" width="13.875" style="65" customWidth="1"/>
    <col min="13063" max="13063" width="11.125" style="65" customWidth="1"/>
    <col min="13064" max="13064" width="2.875" style="65" customWidth="1"/>
    <col min="13065" max="13065" width="19" style="65" customWidth="1"/>
    <col min="13066" max="13312" width="9" style="65"/>
    <col min="13313" max="13313" width="4.125" style="65" customWidth="1"/>
    <col min="13314" max="13314" width="28.75" style="65" customWidth="1"/>
    <col min="13315" max="13315" width="13.25" style="65" customWidth="1"/>
    <col min="13316" max="13316" width="5.875" style="65" customWidth="1"/>
    <col min="13317" max="13317" width="13" style="65" customWidth="1"/>
    <col min="13318" max="13318" width="13.875" style="65" customWidth="1"/>
    <col min="13319" max="13319" width="11.125" style="65" customWidth="1"/>
    <col min="13320" max="13320" width="2.875" style="65" customWidth="1"/>
    <col min="13321" max="13321" width="19" style="65" customWidth="1"/>
    <col min="13322" max="13568" width="9" style="65"/>
    <col min="13569" max="13569" width="4.125" style="65" customWidth="1"/>
    <col min="13570" max="13570" width="28.75" style="65" customWidth="1"/>
    <col min="13571" max="13571" width="13.25" style="65" customWidth="1"/>
    <col min="13572" max="13572" width="5.875" style="65" customWidth="1"/>
    <col min="13573" max="13573" width="13" style="65" customWidth="1"/>
    <col min="13574" max="13574" width="13.875" style="65" customWidth="1"/>
    <col min="13575" max="13575" width="11.125" style="65" customWidth="1"/>
    <col min="13576" max="13576" width="2.875" style="65" customWidth="1"/>
    <col min="13577" max="13577" width="19" style="65" customWidth="1"/>
    <col min="13578" max="13824" width="9" style="65"/>
    <col min="13825" max="13825" width="4.125" style="65" customWidth="1"/>
    <col min="13826" max="13826" width="28.75" style="65" customWidth="1"/>
    <col min="13827" max="13827" width="13.25" style="65" customWidth="1"/>
    <col min="13828" max="13828" width="5.875" style="65" customWidth="1"/>
    <col min="13829" max="13829" width="13" style="65" customWidth="1"/>
    <col min="13830" max="13830" width="13.875" style="65" customWidth="1"/>
    <col min="13831" max="13831" width="11.125" style="65" customWidth="1"/>
    <col min="13832" max="13832" width="2.875" style="65" customWidth="1"/>
    <col min="13833" max="13833" width="19" style="65" customWidth="1"/>
    <col min="13834" max="14080" width="9" style="65"/>
    <col min="14081" max="14081" width="4.125" style="65" customWidth="1"/>
    <col min="14082" max="14082" width="28.75" style="65" customWidth="1"/>
    <col min="14083" max="14083" width="13.25" style="65" customWidth="1"/>
    <col min="14084" max="14084" width="5.875" style="65" customWidth="1"/>
    <col min="14085" max="14085" width="13" style="65" customWidth="1"/>
    <col min="14086" max="14086" width="13.875" style="65" customWidth="1"/>
    <col min="14087" max="14087" width="11.125" style="65" customWidth="1"/>
    <col min="14088" max="14088" width="2.875" style="65" customWidth="1"/>
    <col min="14089" max="14089" width="19" style="65" customWidth="1"/>
    <col min="14090" max="14336" width="9" style="65"/>
    <col min="14337" max="14337" width="4.125" style="65" customWidth="1"/>
    <col min="14338" max="14338" width="28.75" style="65" customWidth="1"/>
    <col min="14339" max="14339" width="13.25" style="65" customWidth="1"/>
    <col min="14340" max="14340" width="5.875" style="65" customWidth="1"/>
    <col min="14341" max="14341" width="13" style="65" customWidth="1"/>
    <col min="14342" max="14342" width="13.875" style="65" customWidth="1"/>
    <col min="14343" max="14343" width="11.125" style="65" customWidth="1"/>
    <col min="14344" max="14344" width="2.875" style="65" customWidth="1"/>
    <col min="14345" max="14345" width="19" style="65" customWidth="1"/>
    <col min="14346" max="14592" width="9" style="65"/>
    <col min="14593" max="14593" width="4.125" style="65" customWidth="1"/>
    <col min="14594" max="14594" width="28.75" style="65" customWidth="1"/>
    <col min="14595" max="14595" width="13.25" style="65" customWidth="1"/>
    <col min="14596" max="14596" width="5.875" style="65" customWidth="1"/>
    <col min="14597" max="14597" width="13" style="65" customWidth="1"/>
    <col min="14598" max="14598" width="13.875" style="65" customWidth="1"/>
    <col min="14599" max="14599" width="11.125" style="65" customWidth="1"/>
    <col min="14600" max="14600" width="2.875" style="65" customWidth="1"/>
    <col min="14601" max="14601" width="19" style="65" customWidth="1"/>
    <col min="14602" max="14848" width="9" style="65"/>
    <col min="14849" max="14849" width="4.125" style="65" customWidth="1"/>
    <col min="14850" max="14850" width="28.75" style="65" customWidth="1"/>
    <col min="14851" max="14851" width="13.25" style="65" customWidth="1"/>
    <col min="14852" max="14852" width="5.875" style="65" customWidth="1"/>
    <col min="14853" max="14853" width="13" style="65" customWidth="1"/>
    <col min="14854" max="14854" width="13.875" style="65" customWidth="1"/>
    <col min="14855" max="14855" width="11.125" style="65" customWidth="1"/>
    <col min="14856" max="14856" width="2.875" style="65" customWidth="1"/>
    <col min="14857" max="14857" width="19" style="65" customWidth="1"/>
    <col min="14858" max="15104" width="9" style="65"/>
    <col min="15105" max="15105" width="4.125" style="65" customWidth="1"/>
    <col min="15106" max="15106" width="28.75" style="65" customWidth="1"/>
    <col min="15107" max="15107" width="13.25" style="65" customWidth="1"/>
    <col min="15108" max="15108" width="5.875" style="65" customWidth="1"/>
    <col min="15109" max="15109" width="13" style="65" customWidth="1"/>
    <col min="15110" max="15110" width="13.875" style="65" customWidth="1"/>
    <col min="15111" max="15111" width="11.125" style="65" customWidth="1"/>
    <col min="15112" max="15112" width="2.875" style="65" customWidth="1"/>
    <col min="15113" max="15113" width="19" style="65" customWidth="1"/>
    <col min="15114" max="15360" width="9" style="65"/>
    <col min="15361" max="15361" width="4.125" style="65" customWidth="1"/>
    <col min="15362" max="15362" width="28.75" style="65" customWidth="1"/>
    <col min="15363" max="15363" width="13.25" style="65" customWidth="1"/>
    <col min="15364" max="15364" width="5.875" style="65" customWidth="1"/>
    <col min="15365" max="15365" width="13" style="65" customWidth="1"/>
    <col min="15366" max="15366" width="13.875" style="65" customWidth="1"/>
    <col min="15367" max="15367" width="11.125" style="65" customWidth="1"/>
    <col min="15368" max="15368" width="2.875" style="65" customWidth="1"/>
    <col min="15369" max="15369" width="19" style="65" customWidth="1"/>
    <col min="15370" max="15616" width="9" style="65"/>
    <col min="15617" max="15617" width="4.125" style="65" customWidth="1"/>
    <col min="15618" max="15618" width="28.75" style="65" customWidth="1"/>
    <col min="15619" max="15619" width="13.25" style="65" customWidth="1"/>
    <col min="15620" max="15620" width="5.875" style="65" customWidth="1"/>
    <col min="15621" max="15621" width="13" style="65" customWidth="1"/>
    <col min="15622" max="15622" width="13.875" style="65" customWidth="1"/>
    <col min="15623" max="15623" width="11.125" style="65" customWidth="1"/>
    <col min="15624" max="15624" width="2.875" style="65" customWidth="1"/>
    <col min="15625" max="15625" width="19" style="65" customWidth="1"/>
    <col min="15626" max="15872" width="9" style="65"/>
    <col min="15873" max="15873" width="4.125" style="65" customWidth="1"/>
    <col min="15874" max="15874" width="28.75" style="65" customWidth="1"/>
    <col min="15875" max="15875" width="13.25" style="65" customWidth="1"/>
    <col min="15876" max="15876" width="5.875" style="65" customWidth="1"/>
    <col min="15877" max="15877" width="13" style="65" customWidth="1"/>
    <col min="15878" max="15878" width="13.875" style="65" customWidth="1"/>
    <col min="15879" max="15879" width="11.125" style="65" customWidth="1"/>
    <col min="15880" max="15880" width="2.875" style="65" customWidth="1"/>
    <col min="15881" max="15881" width="19" style="65" customWidth="1"/>
    <col min="15882" max="16128" width="9" style="65"/>
    <col min="16129" max="16129" width="4.125" style="65" customWidth="1"/>
    <col min="16130" max="16130" width="28.75" style="65" customWidth="1"/>
    <col min="16131" max="16131" width="13.25" style="65" customWidth="1"/>
    <col min="16132" max="16132" width="5.875" style="65" customWidth="1"/>
    <col min="16133" max="16133" width="13" style="65" customWidth="1"/>
    <col min="16134" max="16134" width="13.875" style="65" customWidth="1"/>
    <col min="16135" max="16135" width="11.125" style="65" customWidth="1"/>
    <col min="16136" max="16136" width="2.875" style="65" customWidth="1"/>
    <col min="16137" max="16137" width="19" style="65" customWidth="1"/>
    <col min="16138" max="16384" width="9" style="65"/>
  </cols>
  <sheetData>
    <row r="1" spans="1:8" x14ac:dyDescent="0.25">
      <c r="B1" s="204" t="s">
        <v>267</v>
      </c>
      <c r="C1" s="64"/>
      <c r="D1" s="204"/>
      <c r="E1" s="204"/>
    </row>
    <row r="3" spans="1:8" x14ac:dyDescent="0.25">
      <c r="A3" s="66" t="s">
        <v>122</v>
      </c>
      <c r="B3" s="67" t="str">
        <f>HYPERLINK("#'Sec II (5)'!B28","Income")</f>
        <v>Income</v>
      </c>
    </row>
    <row r="4" spans="1:8" x14ac:dyDescent="0.25">
      <c r="A4" s="66" t="s">
        <v>123</v>
      </c>
      <c r="B4" s="69" t="str">
        <f>HYPERLINK("#'Sec II (5)'!A85","Staff Cost")</f>
        <v>Staff Cost</v>
      </c>
      <c r="C4" s="65"/>
    </row>
    <row r="5" spans="1:8" x14ac:dyDescent="0.25">
      <c r="A5" s="66" t="s">
        <v>124</v>
      </c>
      <c r="B5" s="69" t="str">
        <f>HYPERLINK("#'Sec II (5)'!A130","General Expenses")</f>
        <v>General Expenses</v>
      </c>
      <c r="C5" s="65"/>
    </row>
    <row r="6" spans="1:8" x14ac:dyDescent="0.25">
      <c r="A6" s="66" t="s">
        <v>125</v>
      </c>
      <c r="B6" s="69" t="str">
        <f>HYPERLINK("#'Sec II (5)'!A173","Equipment")</f>
        <v>Equipment</v>
      </c>
      <c r="C6" s="65"/>
    </row>
    <row r="7" spans="1:8" x14ac:dyDescent="0.25">
      <c r="A7" s="66" t="s">
        <v>126</v>
      </c>
      <c r="B7" s="69" t="str">
        <f>HYPERLINK("#'Sec II (5)'!A217","Services")</f>
        <v>Services</v>
      </c>
      <c r="C7" s="65"/>
    </row>
    <row r="8" spans="1:8" x14ac:dyDescent="0.25">
      <c r="A8" s="66" t="s">
        <v>127</v>
      </c>
      <c r="B8" s="69" t="str">
        <f>HYPERLINK("#'Sec II (5)'!A260","Works")</f>
        <v>Works</v>
      </c>
      <c r="C8" s="65"/>
    </row>
    <row r="9" spans="1:8" x14ac:dyDescent="0.25">
      <c r="A9" s="66" t="s">
        <v>128</v>
      </c>
      <c r="B9" s="69" t="str">
        <f>HYPERLINK("#'Sec II (5)'!A302","Others")</f>
        <v>Others</v>
      </c>
      <c r="C9" s="65"/>
    </row>
    <row r="10" spans="1:8" x14ac:dyDescent="0.25">
      <c r="B10" s="70"/>
    </row>
    <row r="11" spans="1:8" ht="20.25" customHeight="1" x14ac:dyDescent="0.25">
      <c r="A11" s="23"/>
      <c r="B11" s="71"/>
      <c r="C11" s="72"/>
      <c r="D11" s="71"/>
      <c r="E11" s="71"/>
      <c r="F11" s="71"/>
      <c r="G11" s="73" t="s">
        <v>238</v>
      </c>
      <c r="H11" s="71"/>
    </row>
    <row r="12" spans="1:8" ht="20.25" customHeight="1" x14ac:dyDescent="0.3">
      <c r="A12" s="408" t="s">
        <v>14</v>
      </c>
      <c r="B12" s="408"/>
      <c r="C12" s="408"/>
      <c r="D12" s="408"/>
      <c r="E12" s="408"/>
      <c r="F12" s="408"/>
      <c r="G12" s="408"/>
      <c r="H12" s="74"/>
    </row>
    <row r="13" spans="1:8" ht="20.25" customHeight="1" x14ac:dyDescent="0.3">
      <c r="A13" s="409" t="str">
        <f>'Sec I i (5)'!A3:E3</f>
        <v>5th Interim Financial Report</v>
      </c>
      <c r="B13" s="409"/>
      <c r="C13" s="409"/>
      <c r="D13" s="409"/>
      <c r="E13" s="409"/>
      <c r="F13" s="409"/>
      <c r="G13" s="409"/>
      <c r="H13" s="74"/>
    </row>
    <row r="14" spans="1:8" ht="10.9" customHeight="1" x14ac:dyDescent="0.3">
      <c r="A14" s="410"/>
      <c r="B14" s="410"/>
      <c r="C14" s="410"/>
      <c r="D14" s="410"/>
      <c r="E14" s="410"/>
      <c r="F14" s="410"/>
      <c r="G14" s="410"/>
      <c r="H14" s="74"/>
    </row>
    <row r="15" spans="1:8" ht="11.25" hidden="1" customHeight="1" x14ac:dyDescent="0.3">
      <c r="A15" s="410"/>
      <c r="B15" s="410"/>
      <c r="C15" s="410"/>
      <c r="D15" s="410"/>
      <c r="E15" s="410"/>
      <c r="F15" s="410"/>
      <c r="G15" s="410"/>
      <c r="H15" s="71"/>
    </row>
    <row r="16" spans="1:8" s="78" customFormat="1" ht="20.25" customHeight="1" x14ac:dyDescent="0.25">
      <c r="A16" s="63" t="s">
        <v>194</v>
      </c>
      <c r="B16" s="75"/>
      <c r="C16" s="76">
        <f>'Sec I i (5)'!C5</f>
        <v>0</v>
      </c>
      <c r="D16" s="77"/>
      <c r="E16" s="77"/>
      <c r="F16" s="77"/>
      <c r="G16" s="77"/>
      <c r="H16" s="75"/>
    </row>
    <row r="17" spans="1:9" s="78" customFormat="1" ht="7.5" customHeight="1" x14ac:dyDescent="0.25">
      <c r="A17" s="75"/>
      <c r="B17" s="75"/>
      <c r="C17" s="79"/>
      <c r="D17" s="77"/>
      <c r="E17" s="77"/>
      <c r="F17" s="77"/>
      <c r="G17" s="77"/>
      <c r="H17" s="75"/>
    </row>
    <row r="18" spans="1:9" s="78" customFormat="1" ht="20.25" customHeight="1" x14ac:dyDescent="0.25">
      <c r="A18" s="415" t="s">
        <v>241</v>
      </c>
      <c r="B18" s="415"/>
      <c r="C18" s="417">
        <f>+'Sec I i (5)'!C7</f>
        <v>0</v>
      </c>
      <c r="D18" s="417"/>
      <c r="E18" s="417"/>
      <c r="F18" s="417"/>
      <c r="G18" s="417"/>
      <c r="H18" s="75"/>
    </row>
    <row r="19" spans="1:9" s="78" customFormat="1" ht="20.25" customHeight="1" x14ac:dyDescent="0.25">
      <c r="A19" s="415"/>
      <c r="B19" s="415"/>
      <c r="C19" s="417"/>
      <c r="D19" s="417"/>
      <c r="E19" s="417"/>
      <c r="F19" s="417"/>
      <c r="G19" s="417"/>
      <c r="H19" s="75"/>
    </row>
    <row r="20" spans="1:9" s="78" customFormat="1" ht="20.25" customHeight="1" x14ac:dyDescent="0.25">
      <c r="A20" s="415"/>
      <c r="B20" s="415"/>
      <c r="C20" s="417"/>
      <c r="D20" s="417"/>
      <c r="E20" s="417"/>
      <c r="F20" s="417"/>
      <c r="G20" s="417"/>
      <c r="H20" s="75"/>
    </row>
    <row r="21" spans="1:9" s="78" customFormat="1" ht="7.5" customHeight="1" x14ac:dyDescent="0.25">
      <c r="A21" s="75"/>
      <c r="B21" s="75"/>
      <c r="C21" s="80"/>
      <c r="D21" s="81"/>
      <c r="E21" s="81"/>
      <c r="F21" s="81"/>
      <c r="G21" s="81"/>
      <c r="H21" s="75"/>
    </row>
    <row r="22" spans="1:9" s="78" customFormat="1" ht="20.25" customHeight="1" x14ac:dyDescent="0.25">
      <c r="A22" s="63" t="s">
        <v>242</v>
      </c>
      <c r="B22" s="75"/>
      <c r="C22" s="82" t="str">
        <f>'Sec I i (5)'!C11</f>
        <v/>
      </c>
      <c r="D22" s="74" t="s">
        <v>196</v>
      </c>
      <c r="E22" s="82" t="str">
        <f>'Sec I i (5)'!E11</f>
        <v/>
      </c>
      <c r="F22" s="81"/>
      <c r="G22" s="81"/>
      <c r="H22" s="75"/>
      <c r="I22" s="75"/>
    </row>
    <row r="23" spans="1:9" ht="7.5" customHeight="1" x14ac:dyDescent="0.25">
      <c r="A23" s="83"/>
      <c r="B23" s="83"/>
      <c r="C23" s="84"/>
      <c r="D23" s="83"/>
      <c r="E23" s="83"/>
      <c r="F23" s="83"/>
      <c r="G23" s="83"/>
      <c r="H23" s="71"/>
    </row>
    <row r="24" spans="1:9" ht="27" customHeight="1" x14ac:dyDescent="0.3">
      <c r="A24" s="205" t="s">
        <v>268</v>
      </c>
      <c r="B24" s="71"/>
      <c r="C24" s="72"/>
      <c r="D24" s="71"/>
      <c r="E24" s="71"/>
      <c r="F24" s="71"/>
      <c r="G24" s="71"/>
      <c r="H24" s="71"/>
    </row>
    <row r="25" spans="1:9" ht="61.15" customHeight="1" x14ac:dyDescent="0.25">
      <c r="A25" s="23"/>
      <c r="B25" s="85" t="s">
        <v>243</v>
      </c>
      <c r="C25" s="198" t="s">
        <v>244</v>
      </c>
      <c r="D25" s="199"/>
      <c r="E25" s="86" t="s">
        <v>245</v>
      </c>
      <c r="F25" s="87" t="s">
        <v>246</v>
      </c>
      <c r="G25" s="87" t="s">
        <v>247</v>
      </c>
      <c r="H25" s="71"/>
    </row>
    <row r="26" spans="1:9" s="93" customFormat="1" ht="18.75" x14ac:dyDescent="0.3">
      <c r="A26" s="88"/>
      <c r="B26" s="89"/>
      <c r="C26" s="90" t="s">
        <v>79</v>
      </c>
      <c r="D26" s="89"/>
      <c r="E26" s="91"/>
      <c r="F26" s="92"/>
      <c r="G26" s="92"/>
      <c r="H26" s="92"/>
    </row>
    <row r="27" spans="1:9" s="93" customFormat="1" ht="18.75" x14ac:dyDescent="0.3">
      <c r="A27" s="94" t="s">
        <v>248</v>
      </c>
      <c r="B27" s="89"/>
      <c r="C27" s="95"/>
      <c r="D27" s="89"/>
      <c r="E27" s="91"/>
      <c r="F27" s="96"/>
      <c r="G27" s="96"/>
      <c r="H27" s="92"/>
    </row>
    <row r="28" spans="1:9" s="93" customFormat="1" ht="18.75" x14ac:dyDescent="0.3">
      <c r="A28" s="88"/>
      <c r="B28" s="97"/>
      <c r="C28" s="98">
        <v>0</v>
      </c>
      <c r="D28" s="97"/>
      <c r="E28" s="99"/>
      <c r="F28" s="100"/>
      <c r="G28" s="100"/>
      <c r="H28" s="92"/>
    </row>
    <row r="29" spans="1:9" s="93" customFormat="1" ht="18.75" x14ac:dyDescent="0.3">
      <c r="A29" s="88"/>
      <c r="B29" s="97"/>
      <c r="C29" s="98">
        <v>0</v>
      </c>
      <c r="D29" s="97"/>
      <c r="E29" s="99"/>
      <c r="F29" s="100"/>
      <c r="G29" s="100"/>
      <c r="H29" s="92"/>
    </row>
    <row r="30" spans="1:9" s="93" customFormat="1" ht="18.75" x14ac:dyDescent="0.3">
      <c r="A30" s="88"/>
      <c r="B30" s="97"/>
      <c r="C30" s="98">
        <v>0</v>
      </c>
      <c r="D30" s="97"/>
      <c r="E30" s="99"/>
      <c r="F30" s="100"/>
      <c r="G30" s="100"/>
      <c r="H30" s="92"/>
    </row>
    <row r="31" spans="1:9" s="93" customFormat="1" ht="18.75" x14ac:dyDescent="0.3">
      <c r="A31" s="88"/>
      <c r="B31" s="97"/>
      <c r="C31" s="98">
        <v>0</v>
      </c>
      <c r="D31" s="97"/>
      <c r="E31" s="99"/>
      <c r="F31" s="100"/>
      <c r="G31" s="100"/>
      <c r="H31" s="92"/>
    </row>
    <row r="32" spans="1:9" s="93" customFormat="1" ht="18.75" x14ac:dyDescent="0.3">
      <c r="A32" s="88"/>
      <c r="B32" s="97"/>
      <c r="C32" s="98">
        <v>0</v>
      </c>
      <c r="D32" s="97"/>
      <c r="E32" s="99"/>
      <c r="F32" s="100"/>
      <c r="G32" s="100"/>
      <c r="H32" s="92"/>
    </row>
    <row r="33" spans="1:8" s="93" customFormat="1" ht="18.75" x14ac:dyDescent="0.3">
      <c r="A33" s="88"/>
      <c r="B33" s="97"/>
      <c r="C33" s="98">
        <v>0</v>
      </c>
      <c r="D33" s="97"/>
      <c r="E33" s="99"/>
      <c r="F33" s="100"/>
      <c r="G33" s="100"/>
      <c r="H33" s="92"/>
    </row>
    <row r="34" spans="1:8" s="93" customFormat="1" ht="22.5" x14ac:dyDescent="0.3">
      <c r="A34" s="101"/>
      <c r="B34" s="102" t="s">
        <v>251</v>
      </c>
      <c r="C34" s="147">
        <f>SUM(C28:C33)</f>
        <v>0</v>
      </c>
      <c r="D34" s="89"/>
      <c r="E34" s="91"/>
      <c r="F34" s="96"/>
      <c r="G34" s="96"/>
      <c r="H34" s="104"/>
    </row>
    <row r="35" spans="1:8" s="93" customFormat="1" ht="11.25" customHeight="1" x14ac:dyDescent="0.3">
      <c r="A35" s="105"/>
      <c r="B35" s="106"/>
      <c r="C35" s="103"/>
      <c r="D35" s="89"/>
      <c r="E35" s="91"/>
      <c r="F35" s="96"/>
      <c r="G35" s="96"/>
      <c r="H35" s="104"/>
    </row>
    <row r="36" spans="1:8" s="93" customFormat="1" ht="18.75" x14ac:dyDescent="0.3">
      <c r="A36" s="94" t="s">
        <v>249</v>
      </c>
      <c r="B36" s="106"/>
      <c r="C36" s="103"/>
      <c r="D36" s="89"/>
      <c r="E36" s="91"/>
      <c r="F36" s="96"/>
      <c r="G36" s="96"/>
      <c r="H36" s="104"/>
    </row>
    <row r="37" spans="1:8" s="93" customFormat="1" ht="18.75" x14ac:dyDescent="0.3">
      <c r="A37" s="88"/>
      <c r="B37" s="97"/>
      <c r="C37" s="98">
        <v>0</v>
      </c>
      <c r="D37" s="97"/>
      <c r="E37" s="99"/>
      <c r="F37" s="100"/>
      <c r="G37" s="100"/>
      <c r="H37" s="92"/>
    </row>
    <row r="38" spans="1:8" s="93" customFormat="1" ht="18.75" x14ac:dyDescent="0.3">
      <c r="A38" s="88"/>
      <c r="B38" s="97"/>
      <c r="C38" s="98">
        <v>0</v>
      </c>
      <c r="D38" s="97"/>
      <c r="E38" s="99"/>
      <c r="F38" s="100"/>
      <c r="G38" s="100"/>
      <c r="H38" s="92"/>
    </row>
    <row r="39" spans="1:8" s="93" customFormat="1" ht="18.75" x14ac:dyDescent="0.3">
      <c r="A39" s="88"/>
      <c r="B39" s="97"/>
      <c r="C39" s="98">
        <v>0</v>
      </c>
      <c r="D39" s="97"/>
      <c r="E39" s="99"/>
      <c r="F39" s="100"/>
      <c r="G39" s="100"/>
      <c r="H39" s="92"/>
    </row>
    <row r="40" spans="1:8" s="93" customFormat="1" ht="18.75" x14ac:dyDescent="0.3">
      <c r="A40" s="88"/>
      <c r="B40" s="97"/>
      <c r="C40" s="98">
        <v>0</v>
      </c>
      <c r="D40" s="97"/>
      <c r="E40" s="99"/>
      <c r="F40" s="100"/>
      <c r="G40" s="100"/>
      <c r="H40" s="92"/>
    </row>
    <row r="41" spans="1:8" s="93" customFormat="1" ht="18.75" x14ac:dyDescent="0.3">
      <c r="A41" s="88"/>
      <c r="B41" s="97"/>
      <c r="C41" s="98">
        <v>0</v>
      </c>
      <c r="D41" s="97"/>
      <c r="E41" s="99"/>
      <c r="F41" s="100"/>
      <c r="G41" s="100"/>
      <c r="H41" s="92"/>
    </row>
    <row r="42" spans="1:8" s="93" customFormat="1" ht="22.5" x14ac:dyDescent="0.3">
      <c r="A42" s="101"/>
      <c r="B42" s="102" t="s">
        <v>251</v>
      </c>
      <c r="C42" s="147">
        <f>SUM(C37:C41)</f>
        <v>0</v>
      </c>
      <c r="D42" s="89"/>
      <c r="E42" s="91"/>
      <c r="F42" s="96"/>
      <c r="G42" s="96"/>
      <c r="H42" s="104"/>
    </row>
    <row r="43" spans="1:8" s="93" customFormat="1" ht="12" customHeight="1" x14ac:dyDescent="0.3">
      <c r="A43" s="105"/>
      <c r="B43" s="106"/>
      <c r="C43" s="103"/>
      <c r="D43" s="89"/>
      <c r="E43" s="91"/>
      <c r="F43" s="96"/>
      <c r="G43" s="96"/>
      <c r="H43" s="104"/>
    </row>
    <row r="44" spans="1:8" s="93" customFormat="1" ht="18.75" x14ac:dyDescent="0.3">
      <c r="A44" s="94" t="s">
        <v>250</v>
      </c>
      <c r="B44" s="106"/>
      <c r="C44" s="103"/>
      <c r="D44" s="89"/>
      <c r="E44" s="91"/>
      <c r="F44" s="96"/>
      <c r="G44" s="96"/>
      <c r="H44" s="104"/>
    </row>
    <row r="45" spans="1:8" s="93" customFormat="1" ht="18.75" x14ac:dyDescent="0.3">
      <c r="A45" s="88"/>
      <c r="B45" s="97"/>
      <c r="C45" s="98">
        <v>0</v>
      </c>
      <c r="D45" s="97"/>
      <c r="E45" s="99"/>
      <c r="F45" s="100"/>
      <c r="G45" s="100"/>
      <c r="H45" s="92"/>
    </row>
    <row r="46" spans="1:8" s="93" customFormat="1" ht="18.75" x14ac:dyDescent="0.3">
      <c r="A46" s="88"/>
      <c r="B46" s="97"/>
      <c r="C46" s="98">
        <v>0</v>
      </c>
      <c r="D46" s="97"/>
      <c r="E46" s="99"/>
      <c r="F46" s="100"/>
      <c r="G46" s="100"/>
      <c r="H46" s="92"/>
    </row>
    <row r="47" spans="1:8" s="93" customFormat="1" ht="18.75" x14ac:dyDescent="0.3">
      <c r="A47" s="88"/>
      <c r="B47" s="97"/>
      <c r="C47" s="98">
        <v>0</v>
      </c>
      <c r="D47" s="97"/>
      <c r="E47" s="99"/>
      <c r="F47" s="100"/>
      <c r="G47" s="100"/>
      <c r="H47" s="92"/>
    </row>
    <row r="48" spans="1:8" s="93" customFormat="1" ht="18.75" x14ac:dyDescent="0.3">
      <c r="A48" s="88"/>
      <c r="B48" s="97"/>
      <c r="C48" s="98">
        <v>0</v>
      </c>
      <c r="D48" s="97"/>
      <c r="E48" s="99"/>
      <c r="F48" s="100"/>
      <c r="G48" s="100"/>
      <c r="H48" s="92"/>
    </row>
    <row r="49" spans="1:9" s="93" customFormat="1" ht="18.75" x14ac:dyDescent="0.3">
      <c r="A49" s="88"/>
      <c r="B49" s="97"/>
      <c r="C49" s="98">
        <v>0</v>
      </c>
      <c r="D49" s="97"/>
      <c r="E49" s="99"/>
      <c r="F49" s="100"/>
      <c r="G49" s="100"/>
      <c r="H49" s="92"/>
    </row>
    <row r="50" spans="1:9" s="93" customFormat="1" ht="18.75" x14ac:dyDescent="0.3">
      <c r="A50" s="88"/>
      <c r="B50" s="97"/>
      <c r="C50" s="98">
        <v>0</v>
      </c>
      <c r="D50" s="97"/>
      <c r="E50" s="99"/>
      <c r="F50" s="100"/>
      <c r="G50" s="100"/>
      <c r="H50" s="92"/>
    </row>
    <row r="51" spans="1:9" s="93" customFormat="1" ht="22.5" x14ac:dyDescent="0.3">
      <c r="A51" s="107"/>
      <c r="B51" s="102" t="s">
        <v>251</v>
      </c>
      <c r="C51" s="147">
        <f>SUM(C45:C50)</f>
        <v>0</v>
      </c>
      <c r="D51" s="89"/>
      <c r="E51" s="91"/>
      <c r="F51" s="96"/>
      <c r="G51" s="96"/>
      <c r="H51" s="104"/>
    </row>
    <row r="52" spans="1:9" ht="12.75" customHeight="1" x14ac:dyDescent="0.25">
      <c r="A52" s="23"/>
      <c r="B52" s="108"/>
      <c r="C52" s="109"/>
      <c r="D52" s="71"/>
      <c r="E52" s="110"/>
      <c r="F52" s="96"/>
      <c r="G52" s="96"/>
      <c r="H52" s="111"/>
    </row>
    <row r="53" spans="1:9" ht="21" customHeight="1" x14ac:dyDescent="0.25">
      <c r="A53" s="112" t="s">
        <v>2</v>
      </c>
      <c r="B53" s="411" t="s">
        <v>252</v>
      </c>
      <c r="C53" s="411"/>
      <c r="D53" s="411"/>
      <c r="E53" s="411"/>
      <c r="F53" s="411"/>
      <c r="G53" s="411"/>
      <c r="H53" s="411"/>
      <c r="I53" s="71"/>
    </row>
    <row r="54" spans="1:9" ht="33.75" customHeight="1" x14ac:dyDescent="0.25">
      <c r="A54" s="112" t="s">
        <v>3</v>
      </c>
      <c r="B54" s="411" t="s">
        <v>253</v>
      </c>
      <c r="C54" s="411"/>
      <c r="D54" s="411"/>
      <c r="E54" s="411"/>
      <c r="F54" s="411"/>
      <c r="G54" s="411"/>
      <c r="H54" s="411"/>
      <c r="I54" s="71"/>
    </row>
    <row r="55" spans="1:9" ht="21" customHeight="1" x14ac:dyDescent="0.25">
      <c r="A55" s="112" t="s">
        <v>4</v>
      </c>
      <c r="B55" s="411" t="s">
        <v>254</v>
      </c>
      <c r="C55" s="411"/>
      <c r="D55" s="411"/>
      <c r="E55" s="411"/>
      <c r="F55" s="411"/>
      <c r="G55" s="411"/>
      <c r="H55" s="411"/>
      <c r="I55" s="71"/>
    </row>
    <row r="56" spans="1:9" x14ac:dyDescent="0.25">
      <c r="I56" s="70" t="str">
        <f>HYPERLINK("#'Sec II (5)'!A1","Back to Top")</f>
        <v>Back to Top</v>
      </c>
    </row>
    <row r="58" spans="1:9" x14ac:dyDescent="0.25">
      <c r="A58" s="65"/>
      <c r="C58" s="71"/>
      <c r="D58" s="71"/>
      <c r="E58" s="72"/>
      <c r="F58" s="71"/>
      <c r="G58" s="71"/>
      <c r="H58" s="113" t="s">
        <v>239</v>
      </c>
    </row>
    <row r="59" spans="1:9" ht="18.75" x14ac:dyDescent="0.3">
      <c r="A59" s="408" t="s">
        <v>237</v>
      </c>
      <c r="B59" s="408"/>
      <c r="C59" s="408"/>
      <c r="D59" s="408"/>
      <c r="E59" s="408"/>
      <c r="F59" s="408"/>
      <c r="G59" s="408"/>
      <c r="H59" s="408"/>
    </row>
    <row r="60" spans="1:9" ht="18.75" x14ac:dyDescent="0.3">
      <c r="A60" s="391" t="str">
        <f>'Sec I i (5)'!A3:E3</f>
        <v>5th Interim Financial Report</v>
      </c>
      <c r="B60" s="391"/>
      <c r="C60" s="391"/>
      <c r="D60" s="391"/>
      <c r="E60" s="391"/>
      <c r="F60" s="391"/>
      <c r="G60" s="391"/>
      <c r="H60" s="391"/>
    </row>
    <row r="61" spans="1:9" ht="18.75" x14ac:dyDescent="0.3">
      <c r="A61" s="408"/>
      <c r="B61" s="408"/>
      <c r="C61" s="408"/>
      <c r="D61" s="408"/>
      <c r="E61" s="408"/>
      <c r="F61" s="408"/>
      <c r="G61" s="408"/>
      <c r="H61" s="408"/>
    </row>
    <row r="62" spans="1:9" ht="18.75" x14ac:dyDescent="0.25">
      <c r="A62" s="63" t="s">
        <v>194</v>
      </c>
      <c r="B62" s="75"/>
      <c r="C62" s="76">
        <f>'Sec I i (5)'!C5</f>
        <v>0</v>
      </c>
      <c r="D62" s="88"/>
      <c r="E62" s="114"/>
      <c r="F62" s="88"/>
      <c r="G62" s="88"/>
      <c r="H62" s="88"/>
    </row>
    <row r="63" spans="1:9" ht="18.75" x14ac:dyDescent="0.25">
      <c r="A63" s="75"/>
      <c r="B63" s="75"/>
      <c r="C63" s="115"/>
      <c r="D63" s="88"/>
      <c r="E63" s="114"/>
      <c r="F63" s="88"/>
      <c r="G63" s="88"/>
      <c r="H63" s="88"/>
    </row>
    <row r="64" spans="1:9" ht="19.899999999999999" customHeight="1" x14ac:dyDescent="0.25">
      <c r="A64" s="415" t="s">
        <v>241</v>
      </c>
      <c r="B64" s="415"/>
      <c r="C64" s="416">
        <f>+'Sec I i (5)'!C7</f>
        <v>0</v>
      </c>
      <c r="D64" s="416"/>
      <c r="E64" s="416"/>
      <c r="F64" s="416"/>
      <c r="G64" s="416"/>
      <c r="H64" s="416"/>
    </row>
    <row r="65" spans="1:8" ht="19.899999999999999" customHeight="1" x14ac:dyDescent="0.25">
      <c r="A65" s="415"/>
      <c r="B65" s="415"/>
      <c r="C65" s="416"/>
      <c r="D65" s="416"/>
      <c r="E65" s="416"/>
      <c r="F65" s="416"/>
      <c r="G65" s="416"/>
      <c r="H65" s="416"/>
    </row>
    <row r="66" spans="1:8" ht="19.899999999999999" customHeight="1" x14ac:dyDescent="0.25">
      <c r="A66" s="415"/>
      <c r="B66" s="415"/>
      <c r="C66" s="416"/>
      <c r="D66" s="416"/>
      <c r="E66" s="416"/>
      <c r="F66" s="416"/>
      <c r="G66" s="416"/>
      <c r="H66" s="416"/>
    </row>
    <row r="67" spans="1:8" x14ac:dyDescent="0.25">
      <c r="A67" s="75"/>
      <c r="B67" s="75"/>
      <c r="C67" s="75"/>
      <c r="D67" s="75"/>
      <c r="E67" s="116"/>
      <c r="F67" s="75"/>
      <c r="G67" s="75"/>
      <c r="H67" s="75"/>
    </row>
    <row r="68" spans="1:8" ht="18.75" x14ac:dyDescent="0.25">
      <c r="A68" s="63" t="s">
        <v>242</v>
      </c>
      <c r="B68" s="75"/>
      <c r="C68" s="117" t="str">
        <f>'Sec I i (5)'!C11</f>
        <v/>
      </c>
      <c r="D68" s="74" t="s">
        <v>196</v>
      </c>
      <c r="E68" s="117" t="str">
        <f>'Sec I i (5)'!E11</f>
        <v/>
      </c>
      <c r="F68" s="75"/>
      <c r="G68" s="75"/>
      <c r="H68" s="75"/>
    </row>
    <row r="69" spans="1:8" ht="16.5" thickBot="1" x14ac:dyDescent="0.3">
      <c r="A69" s="118"/>
      <c r="B69" s="118"/>
      <c r="C69" s="118"/>
      <c r="D69" s="118"/>
      <c r="E69" s="119"/>
      <c r="F69" s="118"/>
      <c r="G69" s="118"/>
      <c r="H69" s="118"/>
    </row>
    <row r="70" spans="1:8" ht="18.75" x14ac:dyDescent="0.25">
      <c r="A70" s="200" t="s">
        <v>255</v>
      </c>
      <c r="B70" s="71"/>
      <c r="C70" s="201" t="s">
        <v>256</v>
      </c>
      <c r="D70" s="23"/>
      <c r="E70" s="121"/>
      <c r="F70" s="23"/>
      <c r="G70" s="23"/>
      <c r="H70" s="23"/>
    </row>
    <row r="71" spans="1:8" x14ac:dyDescent="0.25">
      <c r="A71" s="65"/>
      <c r="C71" s="111"/>
      <c r="D71" s="71"/>
      <c r="E71" s="122"/>
      <c r="F71" s="111"/>
      <c r="G71" s="111"/>
      <c r="H71" s="111"/>
    </row>
    <row r="72" spans="1:8" ht="67.150000000000006" customHeight="1" x14ac:dyDescent="0.25">
      <c r="A72" s="387" t="s">
        <v>257</v>
      </c>
      <c r="B72" s="387"/>
      <c r="C72" s="123" t="s">
        <v>258</v>
      </c>
      <c r="D72" s="71"/>
      <c r="E72" s="124" t="s">
        <v>259</v>
      </c>
      <c r="F72" s="123" t="s">
        <v>245</v>
      </c>
      <c r="G72" s="202" t="s">
        <v>260</v>
      </c>
      <c r="H72" s="123" t="s">
        <v>261</v>
      </c>
    </row>
    <row r="73" spans="1:8" ht="18.75" x14ac:dyDescent="0.3">
      <c r="A73" s="412"/>
      <c r="B73" s="412"/>
      <c r="C73" s="126"/>
      <c r="D73" s="89"/>
      <c r="E73" s="90" t="s">
        <v>79</v>
      </c>
      <c r="F73" s="127"/>
      <c r="G73" s="128"/>
      <c r="H73" s="128"/>
    </row>
    <row r="74" spans="1:8" ht="18.75" x14ac:dyDescent="0.25">
      <c r="A74" s="413"/>
      <c r="B74" s="413"/>
      <c r="C74" s="129"/>
      <c r="D74" s="130"/>
      <c r="E74" s="98">
        <v>0</v>
      </c>
      <c r="F74" s="99"/>
      <c r="G74" s="100"/>
      <c r="H74" s="100"/>
    </row>
    <row r="75" spans="1:8" ht="18.75" x14ac:dyDescent="0.25">
      <c r="A75" s="413"/>
      <c r="B75" s="413"/>
      <c r="C75" s="129"/>
      <c r="D75" s="130"/>
      <c r="E75" s="98">
        <v>0</v>
      </c>
      <c r="F75" s="99"/>
      <c r="G75" s="100"/>
      <c r="H75" s="100"/>
    </row>
    <row r="76" spans="1:8" ht="18.75" x14ac:dyDescent="0.25">
      <c r="A76" s="413"/>
      <c r="B76" s="413"/>
      <c r="C76" s="129"/>
      <c r="D76" s="130"/>
      <c r="E76" s="98">
        <v>0</v>
      </c>
      <c r="F76" s="99"/>
      <c r="G76" s="100"/>
      <c r="H76" s="100"/>
    </row>
    <row r="77" spans="1:8" ht="18.75" x14ac:dyDescent="0.25">
      <c r="A77" s="413"/>
      <c r="B77" s="413"/>
      <c r="C77" s="129"/>
      <c r="D77" s="130"/>
      <c r="E77" s="98">
        <v>0</v>
      </c>
      <c r="F77" s="99"/>
      <c r="G77" s="100"/>
      <c r="H77" s="100"/>
    </row>
    <row r="78" spans="1:8" ht="18.75" x14ac:dyDescent="0.25">
      <c r="A78" s="413"/>
      <c r="B78" s="413"/>
      <c r="C78" s="129"/>
      <c r="D78" s="130"/>
      <c r="E78" s="98">
        <v>0</v>
      </c>
      <c r="F78" s="99"/>
      <c r="G78" s="100"/>
      <c r="H78" s="100"/>
    </row>
    <row r="79" spans="1:8" ht="18.75" x14ac:dyDescent="0.25">
      <c r="A79" s="413"/>
      <c r="B79" s="413"/>
      <c r="C79" s="129"/>
      <c r="D79" s="130"/>
      <c r="E79" s="98">
        <v>0</v>
      </c>
      <c r="F79" s="99"/>
      <c r="G79" s="100"/>
      <c r="H79" s="100"/>
    </row>
    <row r="80" spans="1:8" ht="18.75" x14ac:dyDescent="0.25">
      <c r="A80" s="413"/>
      <c r="B80" s="413"/>
      <c r="C80" s="129"/>
      <c r="D80" s="130"/>
      <c r="E80" s="98">
        <v>0</v>
      </c>
      <c r="F80" s="99"/>
      <c r="G80" s="100"/>
      <c r="H80" s="100"/>
    </row>
    <row r="81" spans="1:8" ht="18.75" x14ac:dyDescent="0.25">
      <c r="A81" s="413"/>
      <c r="B81" s="413"/>
      <c r="C81" s="129"/>
      <c r="D81" s="130"/>
      <c r="E81" s="98">
        <v>0</v>
      </c>
      <c r="F81" s="99"/>
      <c r="G81" s="100"/>
      <c r="H81" s="100"/>
    </row>
    <row r="82" spans="1:8" ht="18.75" x14ac:dyDescent="0.25">
      <c r="A82" s="413"/>
      <c r="B82" s="413"/>
      <c r="C82" s="129"/>
      <c r="D82" s="130"/>
      <c r="E82" s="98">
        <v>0</v>
      </c>
      <c r="F82" s="99"/>
      <c r="G82" s="100"/>
      <c r="H82" s="100"/>
    </row>
    <row r="83" spans="1:8" ht="18.75" x14ac:dyDescent="0.25">
      <c r="A83" s="413"/>
      <c r="B83" s="413"/>
      <c r="C83" s="129"/>
      <c r="D83" s="130"/>
      <c r="E83" s="98">
        <v>0</v>
      </c>
      <c r="F83" s="99"/>
      <c r="G83" s="100"/>
      <c r="H83" s="100"/>
    </row>
    <row r="84" spans="1:8" ht="18.75" x14ac:dyDescent="0.25">
      <c r="A84" s="413"/>
      <c r="B84" s="413"/>
      <c r="C84" s="129"/>
      <c r="D84" s="130"/>
      <c r="E84" s="98">
        <v>0</v>
      </c>
      <c r="F84" s="99"/>
      <c r="G84" s="100"/>
      <c r="H84" s="100"/>
    </row>
    <row r="85" spans="1:8" ht="18.75" x14ac:dyDescent="0.25">
      <c r="A85" s="413"/>
      <c r="B85" s="413"/>
      <c r="C85" s="129"/>
      <c r="D85" s="130"/>
      <c r="E85" s="98">
        <v>0</v>
      </c>
      <c r="F85" s="99"/>
      <c r="G85" s="100"/>
      <c r="H85" s="100"/>
    </row>
    <row r="86" spans="1:8" ht="18.75" x14ac:dyDescent="0.25">
      <c r="A86" s="413"/>
      <c r="B86" s="413"/>
      <c r="C86" s="129"/>
      <c r="D86" s="130"/>
      <c r="E86" s="98">
        <v>0</v>
      </c>
      <c r="F86" s="99"/>
      <c r="G86" s="100"/>
      <c r="H86" s="100"/>
    </row>
    <row r="87" spans="1:8" ht="18.75" x14ac:dyDescent="0.25">
      <c r="A87" s="413"/>
      <c r="B87" s="413"/>
      <c r="C87" s="129"/>
      <c r="D87" s="130"/>
      <c r="E87" s="98">
        <v>0</v>
      </c>
      <c r="F87" s="99"/>
      <c r="G87" s="100"/>
      <c r="H87" s="100"/>
    </row>
    <row r="88" spans="1:8" ht="18.75" x14ac:dyDescent="0.25">
      <c r="A88" s="413"/>
      <c r="B88" s="413"/>
      <c r="C88" s="129"/>
      <c r="D88" s="130"/>
      <c r="E88" s="98">
        <v>0</v>
      </c>
      <c r="F88" s="99"/>
      <c r="G88" s="100"/>
      <c r="H88" s="100"/>
    </row>
    <row r="89" spans="1:8" ht="18.75" x14ac:dyDescent="0.25">
      <c r="A89" s="413"/>
      <c r="B89" s="413"/>
      <c r="C89" s="129"/>
      <c r="D89" s="130"/>
      <c r="E89" s="98">
        <v>0</v>
      </c>
      <c r="F89" s="99"/>
      <c r="G89" s="100"/>
      <c r="H89" s="100"/>
    </row>
    <row r="90" spans="1:8" ht="18.75" x14ac:dyDescent="0.25">
      <c r="A90" s="413"/>
      <c r="B90" s="413"/>
      <c r="C90" s="129"/>
      <c r="D90" s="130"/>
      <c r="E90" s="98">
        <v>0</v>
      </c>
      <c r="F90" s="99"/>
      <c r="G90" s="100"/>
      <c r="H90" s="100"/>
    </row>
    <row r="91" spans="1:8" ht="18.75" x14ac:dyDescent="0.25">
      <c r="A91" s="413"/>
      <c r="B91" s="413"/>
      <c r="C91" s="129"/>
      <c r="D91" s="130"/>
      <c r="E91" s="98">
        <v>0</v>
      </c>
      <c r="F91" s="99"/>
      <c r="G91" s="100"/>
      <c r="H91" s="100"/>
    </row>
    <row r="92" spans="1:8" ht="18.75" x14ac:dyDescent="0.25">
      <c r="A92" s="413"/>
      <c r="B92" s="413"/>
      <c r="C92" s="129"/>
      <c r="D92" s="130"/>
      <c r="E92" s="98">
        <v>0</v>
      </c>
      <c r="F92" s="99"/>
      <c r="G92" s="100"/>
      <c r="H92" s="100"/>
    </row>
    <row r="93" spans="1:8" ht="18.75" x14ac:dyDescent="0.25">
      <c r="A93" s="413"/>
      <c r="B93" s="413"/>
      <c r="C93" s="129"/>
      <c r="D93" s="130"/>
      <c r="E93" s="98">
        <v>0</v>
      </c>
      <c r="F93" s="99"/>
      <c r="G93" s="100"/>
      <c r="H93" s="100"/>
    </row>
    <row r="94" spans="1:8" ht="23.25" thickBot="1" x14ac:dyDescent="0.35">
      <c r="A94" s="93"/>
      <c r="B94" s="131"/>
      <c r="C94" s="132" t="s">
        <v>251</v>
      </c>
      <c r="D94" s="89"/>
      <c r="E94" s="148">
        <f>SUM(E74:E93)</f>
        <v>0</v>
      </c>
      <c r="F94" s="89"/>
      <c r="G94" s="89"/>
      <c r="H94" s="89"/>
    </row>
    <row r="95" spans="1:8" ht="16.5" thickTop="1" x14ac:dyDescent="0.25">
      <c r="A95" s="65"/>
      <c r="C95" s="71"/>
      <c r="D95" s="71"/>
      <c r="E95" s="72"/>
      <c r="F95" s="71"/>
      <c r="G95" s="71"/>
      <c r="H95" s="71"/>
    </row>
    <row r="96" spans="1:8" ht="15.6" customHeight="1" x14ac:dyDescent="0.25">
      <c r="A96" s="133" t="s">
        <v>2</v>
      </c>
      <c r="B96" s="411" t="s">
        <v>252</v>
      </c>
      <c r="C96" s="411"/>
      <c r="D96" s="411"/>
      <c r="E96" s="411"/>
      <c r="F96" s="411"/>
      <c r="G96" s="411"/>
      <c r="H96" s="411"/>
    </row>
    <row r="97" spans="1:9" ht="33.75" customHeight="1" x14ac:dyDescent="0.25">
      <c r="A97" s="133" t="s">
        <v>3</v>
      </c>
      <c r="B97" s="411" t="s">
        <v>253</v>
      </c>
      <c r="C97" s="411"/>
      <c r="D97" s="411"/>
      <c r="E97" s="411"/>
      <c r="F97" s="411"/>
      <c r="G97" s="411"/>
      <c r="H97" s="411"/>
    </row>
    <row r="98" spans="1:9" ht="15.6" customHeight="1" x14ac:dyDescent="0.25">
      <c r="A98" s="133" t="s">
        <v>4</v>
      </c>
      <c r="B98" s="411" t="s">
        <v>254</v>
      </c>
      <c r="C98" s="411"/>
      <c r="D98" s="411"/>
      <c r="E98" s="411"/>
      <c r="F98" s="411"/>
      <c r="G98" s="411"/>
      <c r="H98" s="411"/>
    </row>
    <row r="99" spans="1:9" x14ac:dyDescent="0.25">
      <c r="A99" s="133"/>
      <c r="B99" s="134"/>
      <c r="C99" s="134"/>
      <c r="D99" s="134"/>
      <c r="E99" s="134"/>
      <c r="F99" s="134"/>
      <c r="G99" s="134"/>
      <c r="H99" s="134"/>
      <c r="I99" s="70" t="str">
        <f>HYPERLINK("#'Sec II (5)'!A1","Back to Top")</f>
        <v>Back to Top</v>
      </c>
    </row>
    <row r="101" spans="1:9" x14ac:dyDescent="0.25">
      <c r="A101" s="65"/>
      <c r="C101" s="71"/>
      <c r="D101" s="71"/>
      <c r="E101" s="72"/>
      <c r="F101" s="71"/>
      <c r="G101" s="71"/>
      <c r="H101" s="113" t="s">
        <v>240</v>
      </c>
    </row>
    <row r="102" spans="1:9" ht="18.75" x14ac:dyDescent="0.3">
      <c r="A102" s="408" t="s">
        <v>237</v>
      </c>
      <c r="B102" s="408"/>
      <c r="C102" s="408"/>
      <c r="D102" s="408"/>
      <c r="E102" s="408"/>
      <c r="F102" s="408"/>
      <c r="G102" s="408"/>
      <c r="H102" s="408"/>
    </row>
    <row r="103" spans="1:9" ht="18.75" x14ac:dyDescent="0.3">
      <c r="A103" s="391" t="str">
        <f>'Sec I i (5)'!A3:E3</f>
        <v>5th Interim Financial Report</v>
      </c>
      <c r="B103" s="391"/>
      <c r="C103" s="391"/>
      <c r="D103" s="391"/>
      <c r="E103" s="391"/>
      <c r="F103" s="391"/>
      <c r="G103" s="391"/>
      <c r="H103" s="391"/>
    </row>
    <row r="104" spans="1:9" ht="18.75" x14ac:dyDescent="0.3">
      <c r="A104" s="408"/>
      <c r="B104" s="408"/>
      <c r="C104" s="408"/>
      <c r="D104" s="408"/>
      <c r="E104" s="408"/>
      <c r="F104" s="408"/>
      <c r="G104" s="408"/>
      <c r="H104" s="408"/>
    </row>
    <row r="105" spans="1:9" ht="18.75" x14ac:dyDescent="0.25">
      <c r="A105" s="63" t="s">
        <v>194</v>
      </c>
      <c r="B105" s="75"/>
      <c r="C105" s="76">
        <f>'Sec I i (5)'!C5</f>
        <v>0</v>
      </c>
      <c r="D105" s="88"/>
      <c r="E105" s="114"/>
      <c r="F105" s="88"/>
      <c r="G105" s="88"/>
      <c r="H105" s="88"/>
    </row>
    <row r="106" spans="1:9" ht="18.75" x14ac:dyDescent="0.25">
      <c r="A106" s="75"/>
      <c r="B106" s="75"/>
      <c r="C106" s="115"/>
      <c r="D106" s="88"/>
      <c r="E106" s="114"/>
      <c r="F106" s="88"/>
      <c r="G106" s="88"/>
      <c r="H106" s="88"/>
    </row>
    <row r="107" spans="1:9" ht="15.6" customHeight="1" x14ac:dyDescent="0.25">
      <c r="A107" s="415" t="s">
        <v>241</v>
      </c>
      <c r="B107" s="415"/>
      <c r="C107" s="416">
        <f>+'Sec I i (5)'!C7</f>
        <v>0</v>
      </c>
      <c r="D107" s="416"/>
      <c r="E107" s="416"/>
      <c r="F107" s="416"/>
      <c r="G107" s="416"/>
      <c r="H107" s="416"/>
    </row>
    <row r="108" spans="1:9" ht="15.6" customHeight="1" x14ac:dyDescent="0.25">
      <c r="A108" s="415"/>
      <c r="B108" s="415"/>
      <c r="C108" s="416"/>
      <c r="D108" s="416"/>
      <c r="E108" s="416"/>
      <c r="F108" s="416"/>
      <c r="G108" s="416"/>
      <c r="H108" s="416"/>
    </row>
    <row r="109" spans="1:9" ht="15.6" customHeight="1" x14ac:dyDescent="0.25">
      <c r="A109" s="415"/>
      <c r="B109" s="415"/>
      <c r="C109" s="416"/>
      <c r="D109" s="416"/>
      <c r="E109" s="416"/>
      <c r="F109" s="416"/>
      <c r="G109" s="416"/>
      <c r="H109" s="416"/>
    </row>
    <row r="110" spans="1:9" ht="15.6" customHeight="1" x14ac:dyDescent="0.25">
      <c r="A110" s="75"/>
      <c r="B110" s="75"/>
      <c r="C110" s="75"/>
      <c r="D110" s="75"/>
      <c r="E110" s="116"/>
      <c r="F110" s="75"/>
      <c r="G110" s="75"/>
      <c r="H110" s="75"/>
    </row>
    <row r="111" spans="1:9" ht="18.75" x14ac:dyDescent="0.25">
      <c r="A111" s="63" t="s">
        <v>242</v>
      </c>
      <c r="B111" s="75"/>
      <c r="C111" s="117" t="str">
        <f>'Sec I i (5)'!C11</f>
        <v/>
      </c>
      <c r="D111" s="74" t="s">
        <v>196</v>
      </c>
      <c r="E111" s="117" t="str">
        <f>'Sec I i (5)'!E11</f>
        <v/>
      </c>
      <c r="F111" s="75"/>
      <c r="G111" s="75"/>
      <c r="H111" s="75"/>
    </row>
    <row r="112" spans="1:9" ht="16.5" thickBot="1" x14ac:dyDescent="0.3">
      <c r="A112" s="118"/>
      <c r="B112" s="118"/>
      <c r="C112" s="118"/>
      <c r="D112" s="118"/>
      <c r="E112" s="119"/>
      <c r="F112" s="118"/>
      <c r="G112" s="118"/>
      <c r="H112" s="118"/>
    </row>
    <row r="113" spans="1:8" ht="18.75" x14ac:dyDescent="0.25">
      <c r="A113" s="200" t="s">
        <v>255</v>
      </c>
      <c r="B113" s="71"/>
      <c r="C113" s="403" t="s">
        <v>262</v>
      </c>
      <c r="D113" s="404"/>
      <c r="E113" s="404"/>
      <c r="F113" s="404"/>
      <c r="G113" s="404"/>
      <c r="H113" s="404"/>
    </row>
    <row r="114" spans="1:8" x14ac:dyDescent="0.25">
      <c r="A114" s="65"/>
      <c r="C114" s="111"/>
      <c r="D114" s="71"/>
      <c r="E114" s="122"/>
      <c r="F114" s="111"/>
      <c r="G114" s="111"/>
      <c r="H114" s="111"/>
    </row>
    <row r="115" spans="1:8" ht="87" customHeight="1" x14ac:dyDescent="0.25">
      <c r="A115" s="387" t="s">
        <v>257</v>
      </c>
      <c r="B115" s="387"/>
      <c r="C115" s="123" t="s">
        <v>258</v>
      </c>
      <c r="D115" s="71"/>
      <c r="E115" s="124" t="s">
        <v>259</v>
      </c>
      <c r="F115" s="123" t="s">
        <v>245</v>
      </c>
      <c r="G115" s="203" t="s">
        <v>260</v>
      </c>
      <c r="H115" s="125" t="s">
        <v>261</v>
      </c>
    </row>
    <row r="116" spans="1:8" ht="18.75" x14ac:dyDescent="0.3">
      <c r="A116" s="414"/>
      <c r="B116" s="414"/>
      <c r="C116" s="135"/>
      <c r="D116" s="136"/>
      <c r="E116" s="137" t="s">
        <v>79</v>
      </c>
      <c r="F116" s="138"/>
      <c r="G116" s="139"/>
      <c r="H116" s="139"/>
    </row>
    <row r="117" spans="1:8" ht="18.75" x14ac:dyDescent="0.25">
      <c r="A117" s="413"/>
      <c r="B117" s="413"/>
      <c r="C117" s="129"/>
      <c r="D117" s="130"/>
      <c r="E117" s="98">
        <v>0</v>
      </c>
      <c r="F117" s="99"/>
      <c r="G117" s="100"/>
      <c r="H117" s="100"/>
    </row>
    <row r="118" spans="1:8" ht="18.75" x14ac:dyDescent="0.25">
      <c r="A118" s="413"/>
      <c r="B118" s="413"/>
      <c r="C118" s="129"/>
      <c r="D118" s="130"/>
      <c r="E118" s="98">
        <v>0</v>
      </c>
      <c r="F118" s="99"/>
      <c r="G118" s="100"/>
      <c r="H118" s="100"/>
    </row>
    <row r="119" spans="1:8" ht="18.75" x14ac:dyDescent="0.25">
      <c r="A119" s="413"/>
      <c r="B119" s="413"/>
      <c r="C119" s="129"/>
      <c r="D119" s="130"/>
      <c r="E119" s="98">
        <v>0</v>
      </c>
      <c r="F119" s="99"/>
      <c r="G119" s="100"/>
      <c r="H119" s="100"/>
    </row>
    <row r="120" spans="1:8" ht="18.75" x14ac:dyDescent="0.25">
      <c r="A120" s="413"/>
      <c r="B120" s="413"/>
      <c r="C120" s="129"/>
      <c r="D120" s="130"/>
      <c r="E120" s="98">
        <v>0</v>
      </c>
      <c r="F120" s="99"/>
      <c r="G120" s="100"/>
      <c r="H120" s="100"/>
    </row>
    <row r="121" spans="1:8" ht="18.75" x14ac:dyDescent="0.25">
      <c r="A121" s="413"/>
      <c r="B121" s="413"/>
      <c r="C121" s="129"/>
      <c r="D121" s="130"/>
      <c r="E121" s="98">
        <v>0</v>
      </c>
      <c r="F121" s="99"/>
      <c r="G121" s="100"/>
      <c r="H121" s="100"/>
    </row>
    <row r="122" spans="1:8" ht="18.75" x14ac:dyDescent="0.25">
      <c r="A122" s="413"/>
      <c r="B122" s="413"/>
      <c r="C122" s="129"/>
      <c r="D122" s="130"/>
      <c r="E122" s="98">
        <v>0</v>
      </c>
      <c r="F122" s="99"/>
      <c r="G122" s="100"/>
      <c r="H122" s="100"/>
    </row>
    <row r="123" spans="1:8" ht="18.75" x14ac:dyDescent="0.25">
      <c r="A123" s="413"/>
      <c r="B123" s="413"/>
      <c r="C123" s="129"/>
      <c r="D123" s="130"/>
      <c r="E123" s="98">
        <v>0</v>
      </c>
      <c r="F123" s="99"/>
      <c r="G123" s="100"/>
      <c r="H123" s="100"/>
    </row>
    <row r="124" spans="1:8" ht="18.75" x14ac:dyDescent="0.25">
      <c r="A124" s="413"/>
      <c r="B124" s="413"/>
      <c r="C124" s="129"/>
      <c r="D124" s="130"/>
      <c r="E124" s="98">
        <v>0</v>
      </c>
      <c r="F124" s="99"/>
      <c r="G124" s="100"/>
      <c r="H124" s="100"/>
    </row>
    <row r="125" spans="1:8" ht="18.75" x14ac:dyDescent="0.25">
      <c r="A125" s="413"/>
      <c r="B125" s="413"/>
      <c r="C125" s="129"/>
      <c r="D125" s="130"/>
      <c r="E125" s="98">
        <v>0</v>
      </c>
      <c r="F125" s="99"/>
      <c r="G125" s="100"/>
      <c r="H125" s="100"/>
    </row>
    <row r="126" spans="1:8" ht="18.75" x14ac:dyDescent="0.25">
      <c r="A126" s="413"/>
      <c r="B126" s="413"/>
      <c r="C126" s="129"/>
      <c r="D126" s="130"/>
      <c r="E126" s="98">
        <v>0</v>
      </c>
      <c r="F126" s="99"/>
      <c r="G126" s="100"/>
      <c r="H126" s="100"/>
    </row>
    <row r="127" spans="1:8" ht="18.75" x14ac:dyDescent="0.25">
      <c r="A127" s="413"/>
      <c r="B127" s="413"/>
      <c r="C127" s="129"/>
      <c r="D127" s="130"/>
      <c r="E127" s="98">
        <v>0</v>
      </c>
      <c r="F127" s="99"/>
      <c r="G127" s="100"/>
      <c r="H127" s="100"/>
    </row>
    <row r="128" spans="1:8" ht="18.75" x14ac:dyDescent="0.25">
      <c r="A128" s="413"/>
      <c r="B128" s="413"/>
      <c r="C128" s="129"/>
      <c r="D128" s="130"/>
      <c r="E128" s="98">
        <v>0</v>
      </c>
      <c r="F128" s="99"/>
      <c r="G128" s="100"/>
      <c r="H128" s="100"/>
    </row>
    <row r="129" spans="1:9" ht="18.75" x14ac:dyDescent="0.25">
      <c r="A129" s="413"/>
      <c r="B129" s="413"/>
      <c r="C129" s="129"/>
      <c r="D129" s="130"/>
      <c r="E129" s="98">
        <v>0</v>
      </c>
      <c r="F129" s="99"/>
      <c r="G129" s="100"/>
      <c r="H129" s="100"/>
    </row>
    <row r="130" spans="1:9" ht="18.75" x14ac:dyDescent="0.25">
      <c r="A130" s="413"/>
      <c r="B130" s="413"/>
      <c r="C130" s="129"/>
      <c r="D130" s="130"/>
      <c r="E130" s="98">
        <v>0</v>
      </c>
      <c r="F130" s="99"/>
      <c r="G130" s="100"/>
      <c r="H130" s="100"/>
    </row>
    <row r="131" spans="1:9" ht="18.75" x14ac:dyDescent="0.25">
      <c r="A131" s="413"/>
      <c r="B131" s="413"/>
      <c r="C131" s="129"/>
      <c r="D131" s="130"/>
      <c r="E131" s="98">
        <v>0</v>
      </c>
      <c r="F131" s="99"/>
      <c r="G131" s="100"/>
      <c r="H131" s="100"/>
    </row>
    <row r="132" spans="1:9" ht="18.75" x14ac:dyDescent="0.25">
      <c r="A132" s="413"/>
      <c r="B132" s="413"/>
      <c r="C132" s="129"/>
      <c r="D132" s="130"/>
      <c r="E132" s="98">
        <v>0</v>
      </c>
      <c r="F132" s="99"/>
      <c r="G132" s="100"/>
      <c r="H132" s="100"/>
    </row>
    <row r="133" spans="1:9" ht="18.75" x14ac:dyDescent="0.25">
      <c r="A133" s="413"/>
      <c r="B133" s="413"/>
      <c r="C133" s="129"/>
      <c r="D133" s="130"/>
      <c r="E133" s="98">
        <v>0</v>
      </c>
      <c r="F133" s="99"/>
      <c r="G133" s="100"/>
      <c r="H133" s="100"/>
    </row>
    <row r="134" spans="1:9" ht="18.75" x14ac:dyDescent="0.25">
      <c r="A134" s="413"/>
      <c r="B134" s="413"/>
      <c r="C134" s="129"/>
      <c r="D134" s="130"/>
      <c r="E134" s="98">
        <v>0</v>
      </c>
      <c r="F134" s="99"/>
      <c r="G134" s="100"/>
      <c r="H134" s="100"/>
    </row>
    <row r="135" spans="1:9" ht="18.75" x14ac:dyDescent="0.25">
      <c r="A135" s="413"/>
      <c r="B135" s="413"/>
      <c r="C135" s="129"/>
      <c r="D135" s="130"/>
      <c r="E135" s="98">
        <v>0</v>
      </c>
      <c r="F135" s="99"/>
      <c r="G135" s="100"/>
      <c r="H135" s="100"/>
    </row>
    <row r="136" spans="1:9" ht="18.75" x14ac:dyDescent="0.25">
      <c r="A136" s="413"/>
      <c r="B136" s="413"/>
      <c r="C136" s="129"/>
      <c r="D136" s="130"/>
      <c r="E136" s="98">
        <v>0</v>
      </c>
      <c r="F136" s="99"/>
      <c r="G136" s="100"/>
      <c r="H136" s="100"/>
    </row>
    <row r="137" spans="1:9" ht="23.25" thickBot="1" x14ac:dyDescent="0.35">
      <c r="A137" s="93"/>
      <c r="B137" s="131"/>
      <c r="C137" s="132" t="s">
        <v>251</v>
      </c>
      <c r="D137" s="89"/>
      <c r="E137" s="148">
        <f>SUM(E117:E136)</f>
        <v>0</v>
      </c>
      <c r="F137" s="89"/>
      <c r="G137" s="89"/>
      <c r="H137" s="89"/>
    </row>
    <row r="138" spans="1:9" ht="16.5" thickTop="1" x14ac:dyDescent="0.25">
      <c r="A138" s="65"/>
      <c r="C138" s="71"/>
      <c r="D138" s="71"/>
      <c r="E138" s="72"/>
      <c r="F138" s="71"/>
      <c r="G138" s="71"/>
      <c r="H138" s="71"/>
    </row>
    <row r="139" spans="1:9" ht="15.6" customHeight="1" x14ac:dyDescent="0.25">
      <c r="A139" s="133" t="s">
        <v>2</v>
      </c>
      <c r="B139" s="411" t="s">
        <v>252</v>
      </c>
      <c r="C139" s="411"/>
      <c r="D139" s="411"/>
      <c r="E139" s="411"/>
      <c r="F139" s="411"/>
      <c r="G139" s="411"/>
      <c r="H139" s="411"/>
    </row>
    <row r="140" spans="1:9" ht="33.75" customHeight="1" x14ac:dyDescent="0.25">
      <c r="A140" s="133" t="s">
        <v>3</v>
      </c>
      <c r="B140" s="411" t="s">
        <v>253</v>
      </c>
      <c r="C140" s="411"/>
      <c r="D140" s="411"/>
      <c r="E140" s="411"/>
      <c r="F140" s="411"/>
      <c r="G140" s="411"/>
      <c r="H140" s="411"/>
    </row>
    <row r="141" spans="1:9" ht="15.6" customHeight="1" x14ac:dyDescent="0.25">
      <c r="A141" s="133" t="s">
        <v>4</v>
      </c>
      <c r="B141" s="411" t="s">
        <v>254</v>
      </c>
      <c r="C141" s="411"/>
      <c r="D141" s="411"/>
      <c r="E141" s="411"/>
      <c r="F141" s="411"/>
      <c r="G141" s="411"/>
      <c r="H141" s="411"/>
    </row>
    <row r="142" spans="1:9" x14ac:dyDescent="0.25">
      <c r="I142" s="70" t="str">
        <f>HYPERLINK("#'Sec II (5)'!A1","Back to Top")</f>
        <v>Back to Top</v>
      </c>
    </row>
    <row r="143" spans="1:9" x14ac:dyDescent="0.25">
      <c r="I143" s="70"/>
    </row>
    <row r="144" spans="1:9" x14ac:dyDescent="0.25">
      <c r="A144" s="65"/>
      <c r="C144" s="71"/>
      <c r="D144" s="71"/>
      <c r="E144" s="72"/>
      <c r="F144" s="71"/>
      <c r="G144" s="71"/>
      <c r="H144" s="113" t="s">
        <v>238</v>
      </c>
    </row>
    <row r="145" spans="1:8" ht="18.75" x14ac:dyDescent="0.3">
      <c r="A145" s="408" t="s">
        <v>237</v>
      </c>
      <c r="B145" s="408"/>
      <c r="C145" s="408"/>
      <c r="D145" s="408"/>
      <c r="E145" s="408"/>
      <c r="F145" s="408"/>
      <c r="G145" s="408"/>
      <c r="H145" s="408"/>
    </row>
    <row r="146" spans="1:8" ht="18.75" x14ac:dyDescent="0.3">
      <c r="A146" s="391" t="str">
        <f>'Sec I i (5)'!A3:E3</f>
        <v>5th Interim Financial Report</v>
      </c>
      <c r="B146" s="391"/>
      <c r="C146" s="391"/>
      <c r="D146" s="391"/>
      <c r="E146" s="391"/>
      <c r="F146" s="391"/>
      <c r="G146" s="391"/>
      <c r="H146" s="391"/>
    </row>
    <row r="147" spans="1:8" ht="18.75" x14ac:dyDescent="0.3">
      <c r="A147" s="408"/>
      <c r="B147" s="408"/>
      <c r="C147" s="408"/>
      <c r="D147" s="408"/>
      <c r="E147" s="408"/>
      <c r="F147" s="408"/>
      <c r="G147" s="408"/>
      <c r="H147" s="408"/>
    </row>
    <row r="148" spans="1:8" ht="18.75" x14ac:dyDescent="0.25">
      <c r="A148" s="63" t="s">
        <v>194</v>
      </c>
      <c r="B148" s="75"/>
      <c r="C148" s="76">
        <f>'Sec I i (5)'!C5</f>
        <v>0</v>
      </c>
      <c r="D148" s="88"/>
      <c r="E148" s="114"/>
      <c r="F148" s="88"/>
      <c r="G148" s="88"/>
      <c r="H148" s="88"/>
    </row>
    <row r="149" spans="1:8" ht="18.75" x14ac:dyDescent="0.25">
      <c r="A149" s="75"/>
      <c r="B149" s="75"/>
      <c r="C149" s="115"/>
      <c r="D149" s="88"/>
      <c r="E149" s="114"/>
      <c r="F149" s="88"/>
      <c r="G149" s="88"/>
      <c r="H149" s="88"/>
    </row>
    <row r="150" spans="1:8" x14ac:dyDescent="0.25">
      <c r="A150" s="415" t="s">
        <v>241</v>
      </c>
      <c r="B150" s="415"/>
      <c r="C150" s="416">
        <f>+'Sec I i (5)'!C7</f>
        <v>0</v>
      </c>
      <c r="D150" s="416"/>
      <c r="E150" s="416"/>
      <c r="F150" s="416"/>
      <c r="G150" s="416"/>
      <c r="H150" s="416"/>
    </row>
    <row r="151" spans="1:8" x14ac:dyDescent="0.25">
      <c r="A151" s="415"/>
      <c r="B151" s="415"/>
      <c r="C151" s="416"/>
      <c r="D151" s="416"/>
      <c r="E151" s="416"/>
      <c r="F151" s="416"/>
      <c r="G151" s="416"/>
      <c r="H151" s="416"/>
    </row>
    <row r="152" spans="1:8" x14ac:dyDescent="0.25">
      <c r="A152" s="415"/>
      <c r="B152" s="415"/>
      <c r="C152" s="416"/>
      <c r="D152" s="416"/>
      <c r="E152" s="416"/>
      <c r="F152" s="416"/>
      <c r="G152" s="416"/>
      <c r="H152" s="416"/>
    </row>
    <row r="153" spans="1:8" x14ac:dyDescent="0.25">
      <c r="A153" s="75"/>
      <c r="B153" s="75"/>
      <c r="C153" s="75"/>
      <c r="D153" s="75"/>
      <c r="E153" s="116"/>
      <c r="F153" s="75"/>
      <c r="G153" s="75"/>
      <c r="H153" s="75"/>
    </row>
    <row r="154" spans="1:8" ht="18.75" x14ac:dyDescent="0.25">
      <c r="A154" s="63" t="s">
        <v>242</v>
      </c>
      <c r="B154" s="75"/>
      <c r="C154" s="117" t="str">
        <f>'Sec I i (5)'!C11</f>
        <v/>
      </c>
      <c r="D154" s="74" t="s">
        <v>196</v>
      </c>
      <c r="E154" s="117" t="str">
        <f>'Sec I i (5)'!E11</f>
        <v/>
      </c>
      <c r="F154" s="75"/>
      <c r="G154" s="75"/>
      <c r="H154" s="75"/>
    </row>
    <row r="155" spans="1:8" ht="16.5" thickBot="1" x14ac:dyDescent="0.3">
      <c r="A155" s="118"/>
      <c r="B155" s="118"/>
      <c r="C155" s="118"/>
      <c r="D155" s="118"/>
      <c r="E155" s="119"/>
      <c r="F155" s="118"/>
      <c r="G155" s="118"/>
      <c r="H155" s="118"/>
    </row>
    <row r="156" spans="1:8" ht="18.75" x14ac:dyDescent="0.25">
      <c r="A156" s="200" t="s">
        <v>255</v>
      </c>
      <c r="B156" s="71"/>
      <c r="C156" s="403" t="s">
        <v>263</v>
      </c>
      <c r="D156" s="404"/>
      <c r="E156" s="404"/>
      <c r="F156" s="404"/>
      <c r="G156" s="404"/>
      <c r="H156" s="404"/>
    </row>
    <row r="157" spans="1:8" x14ac:dyDescent="0.25">
      <c r="A157" s="65"/>
      <c r="C157" s="111"/>
      <c r="D157" s="71"/>
      <c r="E157" s="122"/>
      <c r="F157" s="111"/>
      <c r="G157" s="111"/>
      <c r="H157" s="111"/>
    </row>
    <row r="158" spans="1:8" ht="91.9" customHeight="1" x14ac:dyDescent="0.25">
      <c r="A158" s="387" t="s">
        <v>257</v>
      </c>
      <c r="B158" s="387"/>
      <c r="C158" s="123" t="s">
        <v>258</v>
      </c>
      <c r="D158" s="71"/>
      <c r="E158" s="124" t="s">
        <v>259</v>
      </c>
      <c r="F158" s="123" t="s">
        <v>245</v>
      </c>
      <c r="G158" s="203" t="s">
        <v>260</v>
      </c>
      <c r="H158" s="125" t="s">
        <v>261</v>
      </c>
    </row>
    <row r="159" spans="1:8" ht="18.75" x14ac:dyDescent="0.3">
      <c r="A159" s="412"/>
      <c r="B159" s="412"/>
      <c r="C159" s="126"/>
      <c r="D159" s="89"/>
      <c r="E159" s="90" t="s">
        <v>79</v>
      </c>
      <c r="F159" s="127"/>
      <c r="G159" s="128"/>
      <c r="H159" s="128"/>
    </row>
    <row r="160" spans="1:8" ht="18.75" x14ac:dyDescent="0.25">
      <c r="A160" s="413"/>
      <c r="B160" s="413"/>
      <c r="C160" s="129"/>
      <c r="D160" s="130"/>
      <c r="E160" s="98">
        <v>0</v>
      </c>
      <c r="F160" s="99"/>
      <c r="G160" s="100"/>
      <c r="H160" s="100"/>
    </row>
    <row r="161" spans="1:8" ht="18.75" x14ac:dyDescent="0.25">
      <c r="A161" s="413"/>
      <c r="B161" s="413"/>
      <c r="C161" s="129"/>
      <c r="D161" s="130"/>
      <c r="E161" s="98">
        <v>0</v>
      </c>
      <c r="F161" s="99"/>
      <c r="G161" s="100"/>
      <c r="H161" s="100"/>
    </row>
    <row r="162" spans="1:8" ht="18.75" x14ac:dyDescent="0.25">
      <c r="A162" s="413"/>
      <c r="B162" s="413"/>
      <c r="C162" s="129"/>
      <c r="D162" s="130"/>
      <c r="E162" s="98">
        <v>0</v>
      </c>
      <c r="F162" s="99"/>
      <c r="G162" s="100"/>
      <c r="H162" s="100"/>
    </row>
    <row r="163" spans="1:8" ht="18.75" x14ac:dyDescent="0.25">
      <c r="A163" s="413"/>
      <c r="B163" s="413"/>
      <c r="C163" s="129"/>
      <c r="D163" s="130"/>
      <c r="E163" s="98">
        <v>0</v>
      </c>
      <c r="F163" s="99"/>
      <c r="G163" s="100"/>
      <c r="H163" s="100"/>
    </row>
    <row r="164" spans="1:8" ht="18.75" x14ac:dyDescent="0.25">
      <c r="A164" s="413"/>
      <c r="B164" s="413"/>
      <c r="C164" s="129"/>
      <c r="D164" s="130"/>
      <c r="E164" s="98">
        <v>0</v>
      </c>
      <c r="F164" s="99"/>
      <c r="G164" s="100"/>
      <c r="H164" s="100"/>
    </row>
    <row r="165" spans="1:8" ht="18.75" x14ac:dyDescent="0.25">
      <c r="A165" s="413"/>
      <c r="B165" s="413"/>
      <c r="C165" s="129"/>
      <c r="D165" s="130"/>
      <c r="E165" s="98">
        <v>0</v>
      </c>
      <c r="F165" s="99"/>
      <c r="G165" s="100"/>
      <c r="H165" s="100"/>
    </row>
    <row r="166" spans="1:8" ht="18.75" x14ac:dyDescent="0.25">
      <c r="A166" s="413"/>
      <c r="B166" s="413"/>
      <c r="C166" s="129"/>
      <c r="D166" s="130"/>
      <c r="E166" s="98">
        <v>0</v>
      </c>
      <c r="F166" s="99"/>
      <c r="G166" s="100"/>
      <c r="H166" s="100"/>
    </row>
    <row r="167" spans="1:8" ht="18.75" x14ac:dyDescent="0.25">
      <c r="A167" s="413"/>
      <c r="B167" s="413"/>
      <c r="C167" s="129"/>
      <c r="D167" s="130"/>
      <c r="E167" s="98">
        <v>0</v>
      </c>
      <c r="F167" s="99"/>
      <c r="G167" s="100"/>
      <c r="H167" s="100"/>
    </row>
    <row r="168" spans="1:8" ht="18.75" x14ac:dyDescent="0.25">
      <c r="A168" s="413"/>
      <c r="B168" s="413"/>
      <c r="C168" s="129"/>
      <c r="D168" s="130"/>
      <c r="E168" s="98">
        <v>0</v>
      </c>
      <c r="F168" s="99"/>
      <c r="G168" s="100"/>
      <c r="H168" s="100"/>
    </row>
    <row r="169" spans="1:8" ht="18.75" x14ac:dyDescent="0.25">
      <c r="A169" s="413"/>
      <c r="B169" s="413"/>
      <c r="C169" s="129"/>
      <c r="D169" s="130"/>
      <c r="E169" s="98">
        <v>0</v>
      </c>
      <c r="F169" s="99"/>
      <c r="G169" s="100"/>
      <c r="H169" s="100"/>
    </row>
    <row r="170" spans="1:8" ht="18.75" x14ac:dyDescent="0.25">
      <c r="A170" s="413"/>
      <c r="B170" s="413"/>
      <c r="C170" s="129"/>
      <c r="D170" s="130"/>
      <c r="E170" s="98">
        <v>0</v>
      </c>
      <c r="F170" s="99"/>
      <c r="G170" s="100"/>
      <c r="H170" s="100"/>
    </row>
    <row r="171" spans="1:8" ht="18.75" x14ac:dyDescent="0.25">
      <c r="A171" s="413"/>
      <c r="B171" s="413"/>
      <c r="C171" s="129"/>
      <c r="D171" s="130"/>
      <c r="E171" s="98">
        <v>0</v>
      </c>
      <c r="F171" s="99"/>
      <c r="G171" s="100"/>
      <c r="H171" s="100"/>
    </row>
    <row r="172" spans="1:8" ht="18.75" x14ac:dyDescent="0.25">
      <c r="A172" s="413"/>
      <c r="B172" s="413"/>
      <c r="C172" s="129"/>
      <c r="D172" s="130"/>
      <c r="E172" s="98">
        <v>0</v>
      </c>
      <c r="F172" s="99"/>
      <c r="G172" s="100"/>
      <c r="H172" s="100"/>
    </row>
    <row r="173" spans="1:8" ht="18.75" x14ac:dyDescent="0.25">
      <c r="A173" s="413"/>
      <c r="B173" s="413"/>
      <c r="C173" s="129"/>
      <c r="D173" s="130"/>
      <c r="E173" s="98">
        <v>0</v>
      </c>
      <c r="F173" s="99"/>
      <c r="G173" s="100"/>
      <c r="H173" s="100"/>
    </row>
    <row r="174" spans="1:8" ht="18.75" x14ac:dyDescent="0.25">
      <c r="A174" s="413"/>
      <c r="B174" s="413"/>
      <c r="C174" s="129"/>
      <c r="D174" s="130"/>
      <c r="E174" s="98">
        <v>0</v>
      </c>
      <c r="F174" s="99"/>
      <c r="G174" s="100"/>
      <c r="H174" s="100"/>
    </row>
    <row r="175" spans="1:8" ht="18.75" x14ac:dyDescent="0.25">
      <c r="A175" s="413"/>
      <c r="B175" s="413"/>
      <c r="C175" s="129"/>
      <c r="D175" s="130"/>
      <c r="E175" s="98">
        <v>0</v>
      </c>
      <c r="F175" s="99"/>
      <c r="G175" s="100"/>
      <c r="H175" s="100"/>
    </row>
    <row r="176" spans="1:8" ht="18.75" x14ac:dyDescent="0.25">
      <c r="A176" s="413"/>
      <c r="B176" s="413"/>
      <c r="C176" s="129"/>
      <c r="D176" s="130"/>
      <c r="E176" s="98">
        <v>0</v>
      </c>
      <c r="F176" s="99"/>
      <c r="G176" s="100"/>
      <c r="H176" s="100"/>
    </row>
    <row r="177" spans="1:9" ht="18.75" x14ac:dyDescent="0.25">
      <c r="A177" s="413"/>
      <c r="B177" s="413"/>
      <c r="C177" s="129"/>
      <c r="D177" s="130"/>
      <c r="E177" s="98">
        <v>0</v>
      </c>
      <c r="F177" s="99"/>
      <c r="G177" s="100"/>
      <c r="H177" s="100"/>
    </row>
    <row r="178" spans="1:9" ht="18.75" x14ac:dyDescent="0.25">
      <c r="A178" s="413"/>
      <c r="B178" s="413"/>
      <c r="C178" s="129"/>
      <c r="D178" s="130"/>
      <c r="E178" s="98">
        <v>0</v>
      </c>
      <c r="F178" s="99"/>
      <c r="G178" s="100"/>
      <c r="H178" s="100"/>
    </row>
    <row r="179" spans="1:9" ht="18.75" x14ac:dyDescent="0.25">
      <c r="A179" s="413"/>
      <c r="B179" s="413"/>
      <c r="C179" s="129"/>
      <c r="D179" s="130"/>
      <c r="E179" s="98">
        <v>0</v>
      </c>
      <c r="F179" s="99"/>
      <c r="G179" s="100"/>
      <c r="H179" s="100"/>
    </row>
    <row r="180" spans="1:9" ht="23.25" thickBot="1" x14ac:dyDescent="0.35">
      <c r="A180" s="93"/>
      <c r="B180" s="131"/>
      <c r="C180" s="132" t="s">
        <v>251</v>
      </c>
      <c r="D180" s="89"/>
      <c r="E180" s="148">
        <f>SUM(E160:E179)</f>
        <v>0</v>
      </c>
      <c r="F180" s="89"/>
      <c r="G180" s="89"/>
      <c r="H180" s="89"/>
    </row>
    <row r="181" spans="1:9" ht="16.5" thickTop="1" x14ac:dyDescent="0.25">
      <c r="A181" s="65"/>
      <c r="C181" s="71"/>
      <c r="D181" s="71"/>
      <c r="E181" s="72"/>
      <c r="F181" s="71"/>
      <c r="G181" s="71"/>
      <c r="H181" s="71"/>
    </row>
    <row r="182" spans="1:9" ht="15.6" customHeight="1" x14ac:dyDescent="0.25">
      <c r="A182" s="133" t="s">
        <v>2</v>
      </c>
      <c r="B182" s="411" t="s">
        <v>252</v>
      </c>
      <c r="C182" s="411"/>
      <c r="D182" s="411"/>
      <c r="E182" s="411"/>
      <c r="F182" s="411"/>
      <c r="G182" s="411"/>
      <c r="H182" s="411"/>
    </row>
    <row r="183" spans="1:9" ht="33.75" customHeight="1" x14ac:dyDescent="0.25">
      <c r="A183" s="133" t="s">
        <v>3</v>
      </c>
      <c r="B183" s="411" t="s">
        <v>253</v>
      </c>
      <c r="C183" s="411"/>
      <c r="D183" s="411"/>
      <c r="E183" s="411"/>
      <c r="F183" s="411"/>
      <c r="G183" s="411"/>
      <c r="H183" s="411"/>
    </row>
    <row r="184" spans="1:9" ht="15.6" customHeight="1" x14ac:dyDescent="0.25">
      <c r="A184" s="133" t="s">
        <v>4</v>
      </c>
      <c r="B184" s="411" t="s">
        <v>254</v>
      </c>
      <c r="C184" s="411"/>
      <c r="D184" s="411"/>
      <c r="E184" s="411"/>
      <c r="F184" s="411"/>
      <c r="G184" s="411"/>
      <c r="H184" s="411"/>
    </row>
    <row r="185" spans="1:9" x14ac:dyDescent="0.25">
      <c r="I185" s="70" t="str">
        <f>HYPERLINK("#'Sec II (5)'!A1","Back to Top")</f>
        <v>Back to Top</v>
      </c>
    </row>
    <row r="186" spans="1:9" x14ac:dyDescent="0.25">
      <c r="I186" s="70"/>
    </row>
    <row r="187" spans="1:9" x14ac:dyDescent="0.25">
      <c r="A187" s="65"/>
      <c r="C187" s="71"/>
      <c r="D187" s="71"/>
      <c r="E187" s="72"/>
      <c r="F187" s="71"/>
      <c r="G187" s="71"/>
      <c r="H187" s="113" t="s">
        <v>238</v>
      </c>
    </row>
    <row r="188" spans="1:9" ht="18.75" x14ac:dyDescent="0.3">
      <c r="A188" s="408" t="s">
        <v>237</v>
      </c>
      <c r="B188" s="408"/>
      <c r="C188" s="408"/>
      <c r="D188" s="408"/>
      <c r="E188" s="408"/>
      <c r="F188" s="408"/>
      <c r="G188" s="408"/>
      <c r="H188" s="408"/>
    </row>
    <row r="189" spans="1:9" ht="18.75" x14ac:dyDescent="0.3">
      <c r="A189" s="391" t="str">
        <f>'Sec I i (5)'!A3:E3</f>
        <v>5th Interim Financial Report</v>
      </c>
      <c r="B189" s="391"/>
      <c r="C189" s="391"/>
      <c r="D189" s="391"/>
      <c r="E189" s="391"/>
      <c r="F189" s="391"/>
      <c r="G189" s="391"/>
      <c r="H189" s="391"/>
    </row>
    <row r="190" spans="1:9" ht="18.75" x14ac:dyDescent="0.3">
      <c r="A190" s="408"/>
      <c r="B190" s="408"/>
      <c r="C190" s="408"/>
      <c r="D190" s="408"/>
      <c r="E190" s="408"/>
      <c r="F190" s="408"/>
      <c r="G190" s="408"/>
      <c r="H190" s="408"/>
    </row>
    <row r="191" spans="1:9" ht="18.75" x14ac:dyDescent="0.25">
      <c r="A191" s="63" t="s">
        <v>194</v>
      </c>
      <c r="B191" s="75"/>
      <c r="C191" s="76">
        <f>'Sec I i (5)'!C5</f>
        <v>0</v>
      </c>
      <c r="D191" s="88"/>
      <c r="E191" s="114"/>
      <c r="F191" s="88"/>
      <c r="G191" s="88"/>
      <c r="H191" s="88"/>
    </row>
    <row r="192" spans="1:9" ht="18.75" x14ac:dyDescent="0.25">
      <c r="A192" s="75"/>
      <c r="B192" s="75"/>
      <c r="C192" s="115"/>
      <c r="D192" s="88"/>
      <c r="E192" s="114"/>
      <c r="F192" s="88"/>
      <c r="G192" s="88"/>
      <c r="H192" s="88"/>
    </row>
    <row r="193" spans="1:8" x14ac:dyDescent="0.25">
      <c r="A193" s="415" t="s">
        <v>241</v>
      </c>
      <c r="B193" s="415"/>
      <c r="C193" s="416">
        <f>+'Sec I i (5)'!C7</f>
        <v>0</v>
      </c>
      <c r="D193" s="416"/>
      <c r="E193" s="416"/>
      <c r="F193" s="416"/>
      <c r="G193" s="416"/>
      <c r="H193" s="416"/>
    </row>
    <row r="194" spans="1:8" x14ac:dyDescent="0.25">
      <c r="A194" s="415"/>
      <c r="B194" s="415"/>
      <c r="C194" s="416"/>
      <c r="D194" s="416"/>
      <c r="E194" s="416"/>
      <c r="F194" s="416"/>
      <c r="G194" s="416"/>
      <c r="H194" s="416"/>
    </row>
    <row r="195" spans="1:8" x14ac:dyDescent="0.25">
      <c r="A195" s="415"/>
      <c r="B195" s="415"/>
      <c r="C195" s="416"/>
      <c r="D195" s="416"/>
      <c r="E195" s="416"/>
      <c r="F195" s="416"/>
      <c r="G195" s="416"/>
      <c r="H195" s="416"/>
    </row>
    <row r="196" spans="1:8" x14ac:dyDescent="0.25">
      <c r="A196" s="75"/>
      <c r="B196" s="75"/>
      <c r="C196" s="75"/>
      <c r="D196" s="75"/>
      <c r="E196" s="116"/>
      <c r="F196" s="75"/>
      <c r="G196" s="75"/>
      <c r="H196" s="75"/>
    </row>
    <row r="197" spans="1:8" ht="18.75" x14ac:dyDescent="0.25">
      <c r="A197" s="63" t="s">
        <v>242</v>
      </c>
      <c r="B197" s="75"/>
      <c r="C197" s="117" t="str">
        <f>'Sec I i (5)'!C11</f>
        <v/>
      </c>
      <c r="D197" s="74" t="s">
        <v>196</v>
      </c>
      <c r="E197" s="117" t="str">
        <f>'Sec I i (5)'!E11</f>
        <v/>
      </c>
      <c r="F197" s="75"/>
      <c r="G197" s="75"/>
      <c r="H197" s="75"/>
    </row>
    <row r="198" spans="1:8" ht="16.5" thickBot="1" x14ac:dyDescent="0.3">
      <c r="A198" s="118"/>
      <c r="B198" s="118"/>
      <c r="C198" s="118"/>
      <c r="D198" s="118"/>
      <c r="E198" s="119"/>
      <c r="F198" s="118"/>
      <c r="G198" s="118"/>
      <c r="H198" s="118"/>
    </row>
    <row r="199" spans="1:8" ht="18.75" x14ac:dyDescent="0.25">
      <c r="A199" s="200" t="s">
        <v>255</v>
      </c>
      <c r="B199" s="71"/>
      <c r="C199" s="403" t="s">
        <v>264</v>
      </c>
      <c r="D199" s="405"/>
      <c r="E199" s="405"/>
      <c r="F199" s="405"/>
      <c r="G199" s="405"/>
      <c r="H199" s="405"/>
    </row>
    <row r="200" spans="1:8" x14ac:dyDescent="0.25">
      <c r="A200" s="65"/>
      <c r="C200" s="111"/>
      <c r="D200" s="71"/>
      <c r="E200" s="122"/>
      <c r="F200" s="111"/>
      <c r="G200" s="111"/>
      <c r="H200" s="111"/>
    </row>
    <row r="201" spans="1:8" ht="93" customHeight="1" x14ac:dyDescent="0.25">
      <c r="A201" s="387" t="s">
        <v>257</v>
      </c>
      <c r="B201" s="387"/>
      <c r="C201" s="123" t="s">
        <v>258</v>
      </c>
      <c r="D201" s="71"/>
      <c r="E201" s="124" t="s">
        <v>259</v>
      </c>
      <c r="F201" s="123" t="s">
        <v>245</v>
      </c>
      <c r="G201" s="203" t="s">
        <v>260</v>
      </c>
      <c r="H201" s="125" t="s">
        <v>261</v>
      </c>
    </row>
    <row r="202" spans="1:8" ht="18.75" x14ac:dyDescent="0.3">
      <c r="A202" s="414"/>
      <c r="B202" s="414"/>
      <c r="C202" s="135"/>
      <c r="D202" s="136"/>
      <c r="E202" s="137" t="s">
        <v>79</v>
      </c>
      <c r="F202" s="138"/>
      <c r="G202" s="139"/>
      <c r="H202" s="139"/>
    </row>
    <row r="203" spans="1:8" ht="18.75" x14ac:dyDescent="0.25">
      <c r="A203" s="413"/>
      <c r="B203" s="413"/>
      <c r="C203" s="129"/>
      <c r="D203" s="130"/>
      <c r="E203" s="98">
        <v>0</v>
      </c>
      <c r="F203" s="99"/>
      <c r="G203" s="100"/>
      <c r="H203" s="100"/>
    </row>
    <row r="204" spans="1:8" ht="18.75" x14ac:dyDescent="0.25">
      <c r="A204" s="413"/>
      <c r="B204" s="413"/>
      <c r="C204" s="129"/>
      <c r="D204" s="130"/>
      <c r="E204" s="98">
        <v>0</v>
      </c>
      <c r="F204" s="99"/>
      <c r="G204" s="100"/>
      <c r="H204" s="100"/>
    </row>
    <row r="205" spans="1:8" ht="18.75" x14ac:dyDescent="0.25">
      <c r="A205" s="413"/>
      <c r="B205" s="413"/>
      <c r="C205" s="129"/>
      <c r="D205" s="130"/>
      <c r="E205" s="98">
        <v>0</v>
      </c>
      <c r="F205" s="99"/>
      <c r="G205" s="100"/>
      <c r="H205" s="100"/>
    </row>
    <row r="206" spans="1:8" ht="18.75" x14ac:dyDescent="0.25">
      <c r="A206" s="413"/>
      <c r="B206" s="413"/>
      <c r="C206" s="129"/>
      <c r="D206" s="130"/>
      <c r="E206" s="98">
        <v>0</v>
      </c>
      <c r="F206" s="99"/>
      <c r="G206" s="100"/>
      <c r="H206" s="100"/>
    </row>
    <row r="207" spans="1:8" ht="18.75" x14ac:dyDescent="0.25">
      <c r="A207" s="413"/>
      <c r="B207" s="413"/>
      <c r="C207" s="129"/>
      <c r="D207" s="130"/>
      <c r="E207" s="98">
        <v>0</v>
      </c>
      <c r="F207" s="99"/>
      <c r="G207" s="100"/>
      <c r="H207" s="100"/>
    </row>
    <row r="208" spans="1:8" ht="18.75" x14ac:dyDescent="0.25">
      <c r="A208" s="413"/>
      <c r="B208" s="413"/>
      <c r="C208" s="129"/>
      <c r="D208" s="130"/>
      <c r="E208" s="98">
        <v>0</v>
      </c>
      <c r="F208" s="99"/>
      <c r="G208" s="100"/>
      <c r="H208" s="100"/>
    </row>
    <row r="209" spans="1:8" ht="18.75" x14ac:dyDescent="0.25">
      <c r="A209" s="413"/>
      <c r="B209" s="413"/>
      <c r="C209" s="129"/>
      <c r="D209" s="130"/>
      <c r="E209" s="98">
        <v>0</v>
      </c>
      <c r="F209" s="99"/>
      <c r="G209" s="100"/>
      <c r="H209" s="100"/>
    </row>
    <row r="210" spans="1:8" ht="18.75" x14ac:dyDescent="0.25">
      <c r="A210" s="413"/>
      <c r="B210" s="413"/>
      <c r="C210" s="129"/>
      <c r="D210" s="130"/>
      <c r="E210" s="98">
        <v>0</v>
      </c>
      <c r="F210" s="99"/>
      <c r="G210" s="100"/>
      <c r="H210" s="100"/>
    </row>
    <row r="211" spans="1:8" ht="18.75" x14ac:dyDescent="0.25">
      <c r="A211" s="413"/>
      <c r="B211" s="413"/>
      <c r="C211" s="129"/>
      <c r="D211" s="130"/>
      <c r="E211" s="98">
        <v>0</v>
      </c>
      <c r="F211" s="99"/>
      <c r="G211" s="100"/>
      <c r="H211" s="100"/>
    </row>
    <row r="212" spans="1:8" ht="18.75" x14ac:dyDescent="0.25">
      <c r="A212" s="413"/>
      <c r="B212" s="413"/>
      <c r="C212" s="129"/>
      <c r="D212" s="130"/>
      <c r="E212" s="98">
        <v>0</v>
      </c>
      <c r="F212" s="99"/>
      <c r="G212" s="100"/>
      <c r="H212" s="100"/>
    </row>
    <row r="213" spans="1:8" ht="18.75" x14ac:dyDescent="0.25">
      <c r="A213" s="413"/>
      <c r="B213" s="413"/>
      <c r="C213" s="129"/>
      <c r="D213" s="130"/>
      <c r="E213" s="98">
        <v>0</v>
      </c>
      <c r="F213" s="99"/>
      <c r="G213" s="100"/>
      <c r="H213" s="100"/>
    </row>
    <row r="214" spans="1:8" ht="18.75" x14ac:dyDescent="0.25">
      <c r="A214" s="413"/>
      <c r="B214" s="413"/>
      <c r="C214" s="129"/>
      <c r="D214" s="130"/>
      <c r="E214" s="98">
        <v>0</v>
      </c>
      <c r="F214" s="99"/>
      <c r="G214" s="100"/>
      <c r="H214" s="100"/>
    </row>
    <row r="215" spans="1:8" ht="18.75" x14ac:dyDescent="0.25">
      <c r="A215" s="413"/>
      <c r="B215" s="413"/>
      <c r="C215" s="129"/>
      <c r="D215" s="130"/>
      <c r="E215" s="98">
        <v>0</v>
      </c>
      <c r="F215" s="99"/>
      <c r="G215" s="100"/>
      <c r="H215" s="100"/>
    </row>
    <row r="216" spans="1:8" ht="18.75" x14ac:dyDescent="0.25">
      <c r="A216" s="413"/>
      <c r="B216" s="413"/>
      <c r="C216" s="129"/>
      <c r="D216" s="130"/>
      <c r="E216" s="98">
        <v>0</v>
      </c>
      <c r="F216" s="99"/>
      <c r="G216" s="100"/>
      <c r="H216" s="100"/>
    </row>
    <row r="217" spans="1:8" ht="18.75" x14ac:dyDescent="0.25">
      <c r="A217" s="413"/>
      <c r="B217" s="413"/>
      <c r="C217" s="129"/>
      <c r="D217" s="130"/>
      <c r="E217" s="98">
        <v>0</v>
      </c>
      <c r="F217" s="99"/>
      <c r="G217" s="100"/>
      <c r="H217" s="100"/>
    </row>
    <row r="218" spans="1:8" ht="18.75" x14ac:dyDescent="0.25">
      <c r="A218" s="413"/>
      <c r="B218" s="413"/>
      <c r="C218" s="129"/>
      <c r="D218" s="130"/>
      <c r="E218" s="98">
        <v>0</v>
      </c>
      <c r="F218" s="99"/>
      <c r="G218" s="100"/>
      <c r="H218" s="100"/>
    </row>
    <row r="219" spans="1:8" ht="18.75" x14ac:dyDescent="0.25">
      <c r="A219" s="413"/>
      <c r="B219" s="413"/>
      <c r="C219" s="129"/>
      <c r="D219" s="130"/>
      <c r="E219" s="98">
        <v>0</v>
      </c>
      <c r="F219" s="99"/>
      <c r="G219" s="100"/>
      <c r="H219" s="100"/>
    </row>
    <row r="220" spans="1:8" ht="18.75" x14ac:dyDescent="0.25">
      <c r="A220" s="413"/>
      <c r="B220" s="413"/>
      <c r="C220" s="129"/>
      <c r="D220" s="130"/>
      <c r="E220" s="98">
        <v>0</v>
      </c>
      <c r="F220" s="99"/>
      <c r="G220" s="100"/>
      <c r="H220" s="100"/>
    </row>
    <row r="221" spans="1:8" ht="18.75" x14ac:dyDescent="0.25">
      <c r="A221" s="413"/>
      <c r="B221" s="413"/>
      <c r="C221" s="129"/>
      <c r="D221" s="130"/>
      <c r="E221" s="98">
        <v>0</v>
      </c>
      <c r="F221" s="99"/>
      <c r="G221" s="100"/>
      <c r="H221" s="100"/>
    </row>
    <row r="222" spans="1:8" ht="18.75" x14ac:dyDescent="0.25">
      <c r="A222" s="413"/>
      <c r="B222" s="413"/>
      <c r="C222" s="129"/>
      <c r="D222" s="130"/>
      <c r="E222" s="98">
        <v>0</v>
      </c>
      <c r="F222" s="99"/>
      <c r="G222" s="100"/>
      <c r="H222" s="100"/>
    </row>
    <row r="223" spans="1:8" ht="23.25" thickBot="1" x14ac:dyDescent="0.35">
      <c r="A223" s="93"/>
      <c r="B223" s="131"/>
      <c r="C223" s="132" t="s">
        <v>251</v>
      </c>
      <c r="D223" s="89"/>
      <c r="E223" s="148">
        <f>SUM(E203:E222)</f>
        <v>0</v>
      </c>
      <c r="F223" s="89"/>
      <c r="G223" s="89"/>
      <c r="H223" s="89"/>
    </row>
    <row r="224" spans="1:8" ht="16.5" thickTop="1" x14ac:dyDescent="0.25">
      <c r="A224" s="65"/>
      <c r="C224" s="71"/>
      <c r="D224" s="71"/>
      <c r="E224" s="72"/>
      <c r="F224" s="71"/>
      <c r="G224" s="71"/>
      <c r="H224" s="71"/>
    </row>
    <row r="225" spans="1:9" ht="15.6" customHeight="1" x14ac:dyDescent="0.25">
      <c r="A225" s="133" t="s">
        <v>2</v>
      </c>
      <c r="B225" s="411" t="s">
        <v>252</v>
      </c>
      <c r="C225" s="411"/>
      <c r="D225" s="411"/>
      <c r="E225" s="411"/>
      <c r="F225" s="411"/>
      <c r="G225" s="411"/>
      <c r="H225" s="411"/>
    </row>
    <row r="226" spans="1:9" ht="33.75" customHeight="1" x14ac:dyDescent="0.25">
      <c r="A226" s="133" t="s">
        <v>3</v>
      </c>
      <c r="B226" s="411" t="s">
        <v>253</v>
      </c>
      <c r="C226" s="411"/>
      <c r="D226" s="411"/>
      <c r="E226" s="411"/>
      <c r="F226" s="411"/>
      <c r="G226" s="411"/>
      <c r="H226" s="411"/>
    </row>
    <row r="227" spans="1:9" ht="15.6" customHeight="1" x14ac:dyDescent="0.25">
      <c r="A227" s="133" t="s">
        <v>4</v>
      </c>
      <c r="B227" s="411" t="s">
        <v>254</v>
      </c>
      <c r="C227" s="411"/>
      <c r="D227" s="411"/>
      <c r="E227" s="411"/>
      <c r="F227" s="411"/>
      <c r="G227" s="411"/>
      <c r="H227" s="411"/>
    </row>
    <row r="228" spans="1:9" x14ac:dyDescent="0.25">
      <c r="I228" s="70" t="str">
        <f>HYPERLINK("#'Sec II (5)'!A1","Back to Top")</f>
        <v>Back to Top</v>
      </c>
    </row>
    <row r="229" spans="1:9" x14ac:dyDescent="0.25">
      <c r="I229" s="70"/>
    </row>
    <row r="230" spans="1:9" x14ac:dyDescent="0.25">
      <c r="A230" s="65"/>
      <c r="C230" s="71"/>
      <c r="D230" s="71"/>
      <c r="E230" s="72"/>
      <c r="F230" s="71"/>
      <c r="G230" s="71"/>
      <c r="H230" s="113" t="s">
        <v>238</v>
      </c>
    </row>
    <row r="231" spans="1:9" ht="18.75" x14ac:dyDescent="0.3">
      <c r="A231" s="408" t="s">
        <v>237</v>
      </c>
      <c r="B231" s="408"/>
      <c r="C231" s="408"/>
      <c r="D231" s="408"/>
      <c r="E231" s="408"/>
      <c r="F231" s="408"/>
      <c r="G231" s="408"/>
      <c r="H231" s="408"/>
    </row>
    <row r="232" spans="1:9" ht="18.75" x14ac:dyDescent="0.3">
      <c r="A232" s="391" t="str">
        <f>'Sec I i (5)'!A3:E3</f>
        <v>5th Interim Financial Report</v>
      </c>
      <c r="B232" s="391"/>
      <c r="C232" s="391"/>
      <c r="D232" s="391"/>
      <c r="E232" s="391"/>
      <c r="F232" s="391"/>
      <c r="G232" s="391"/>
      <c r="H232" s="391"/>
    </row>
    <row r="233" spans="1:9" ht="15.6" customHeight="1" x14ac:dyDescent="0.3">
      <c r="A233" s="408"/>
      <c r="B233" s="408"/>
      <c r="C233" s="408"/>
      <c r="D233" s="408"/>
      <c r="E233" s="408"/>
      <c r="F233" s="408"/>
      <c r="G233" s="408"/>
      <c r="H233" s="408"/>
    </row>
    <row r="234" spans="1:9" ht="15.6" customHeight="1" x14ac:dyDescent="0.25">
      <c r="A234" s="63" t="s">
        <v>194</v>
      </c>
      <c r="B234" s="75"/>
      <c r="C234" s="76">
        <f>'Sec I i (5)'!C5</f>
        <v>0</v>
      </c>
      <c r="D234" s="88"/>
      <c r="E234" s="114"/>
      <c r="F234" s="88"/>
      <c r="G234" s="88"/>
      <c r="H234" s="88"/>
    </row>
    <row r="235" spans="1:9" ht="15.6" customHeight="1" x14ac:dyDescent="0.25">
      <c r="A235" s="75"/>
      <c r="B235" s="75"/>
      <c r="C235" s="115"/>
      <c r="D235" s="88"/>
      <c r="E235" s="114"/>
      <c r="F235" s="88"/>
      <c r="G235" s="88"/>
      <c r="H235" s="88"/>
    </row>
    <row r="236" spans="1:9" x14ac:dyDescent="0.25">
      <c r="A236" s="415" t="s">
        <v>241</v>
      </c>
      <c r="B236" s="415"/>
      <c r="C236" s="416">
        <f>+'Sec I i (5)'!C7</f>
        <v>0</v>
      </c>
      <c r="D236" s="416"/>
      <c r="E236" s="416"/>
      <c r="F236" s="416"/>
      <c r="G236" s="416"/>
      <c r="H236" s="416"/>
    </row>
    <row r="237" spans="1:9" x14ac:dyDescent="0.25">
      <c r="A237" s="415"/>
      <c r="B237" s="415"/>
      <c r="C237" s="416"/>
      <c r="D237" s="416"/>
      <c r="E237" s="416"/>
      <c r="F237" s="416"/>
      <c r="G237" s="416"/>
      <c r="H237" s="416"/>
    </row>
    <row r="238" spans="1:9" x14ac:dyDescent="0.25">
      <c r="A238" s="415"/>
      <c r="B238" s="415"/>
      <c r="C238" s="416"/>
      <c r="D238" s="416"/>
      <c r="E238" s="416"/>
      <c r="F238" s="416"/>
      <c r="G238" s="416"/>
      <c r="H238" s="416"/>
    </row>
    <row r="239" spans="1:9" x14ac:dyDescent="0.25">
      <c r="A239" s="75"/>
      <c r="B239" s="75"/>
      <c r="C239" s="75"/>
      <c r="D239" s="75"/>
      <c r="E239" s="116"/>
      <c r="F239" s="75"/>
      <c r="G239" s="75"/>
      <c r="H239" s="75"/>
    </row>
    <row r="240" spans="1:9" ht="18.75" x14ac:dyDescent="0.25">
      <c r="A240" s="63" t="s">
        <v>242</v>
      </c>
      <c r="B240" s="75"/>
      <c r="C240" s="117" t="str">
        <f>'Sec I i (5)'!C11</f>
        <v/>
      </c>
      <c r="D240" s="74" t="s">
        <v>196</v>
      </c>
      <c r="E240" s="117" t="str">
        <f>'Sec I i (5)'!E11</f>
        <v/>
      </c>
      <c r="F240" s="75"/>
      <c r="G240" s="75"/>
      <c r="H240" s="75"/>
    </row>
    <row r="241" spans="1:8" ht="16.5" thickBot="1" x14ac:dyDescent="0.3">
      <c r="A241" s="118"/>
      <c r="B241" s="118"/>
      <c r="C241" s="118"/>
      <c r="D241" s="118"/>
      <c r="E241" s="119"/>
      <c r="F241" s="118"/>
      <c r="G241" s="118"/>
      <c r="H241" s="118"/>
    </row>
    <row r="242" spans="1:8" ht="18.75" x14ac:dyDescent="0.25">
      <c r="A242" s="200" t="s">
        <v>255</v>
      </c>
      <c r="B242" s="71"/>
      <c r="C242" s="201" t="s">
        <v>265</v>
      </c>
      <c r="D242" s="23"/>
      <c r="E242" s="121"/>
      <c r="F242" s="23"/>
      <c r="G242" s="23"/>
      <c r="H242" s="23"/>
    </row>
    <row r="243" spans="1:8" x14ac:dyDescent="0.25">
      <c r="A243" s="65"/>
      <c r="C243" s="111"/>
      <c r="D243" s="71"/>
      <c r="E243" s="122"/>
      <c r="F243" s="111"/>
      <c r="G243" s="111"/>
      <c r="H243" s="111"/>
    </row>
    <row r="244" spans="1:8" ht="85.15" customHeight="1" x14ac:dyDescent="0.25">
      <c r="A244" s="387" t="s">
        <v>257</v>
      </c>
      <c r="B244" s="387"/>
      <c r="C244" s="123" t="s">
        <v>258</v>
      </c>
      <c r="D244" s="71"/>
      <c r="E244" s="124" t="s">
        <v>259</v>
      </c>
      <c r="F244" s="123" t="s">
        <v>245</v>
      </c>
      <c r="G244" s="203" t="s">
        <v>260</v>
      </c>
      <c r="H244" s="125" t="s">
        <v>261</v>
      </c>
    </row>
    <row r="245" spans="1:8" ht="18.75" x14ac:dyDescent="0.3">
      <c r="A245" s="412"/>
      <c r="B245" s="412"/>
      <c r="C245" s="126"/>
      <c r="D245" s="89"/>
      <c r="E245" s="90" t="s">
        <v>79</v>
      </c>
      <c r="F245" s="127"/>
      <c r="G245" s="128"/>
      <c r="H245" s="128"/>
    </row>
    <row r="246" spans="1:8" ht="18.75" x14ac:dyDescent="0.25">
      <c r="A246" s="413"/>
      <c r="B246" s="413"/>
      <c r="C246" s="129"/>
      <c r="D246" s="130"/>
      <c r="E246" s="98">
        <v>0</v>
      </c>
      <c r="F246" s="99"/>
      <c r="G246" s="100"/>
      <c r="H246" s="100"/>
    </row>
    <row r="247" spans="1:8" ht="18.75" x14ac:dyDescent="0.25">
      <c r="A247" s="413"/>
      <c r="B247" s="413"/>
      <c r="C247" s="129"/>
      <c r="D247" s="130"/>
      <c r="E247" s="98">
        <v>0</v>
      </c>
      <c r="F247" s="99"/>
      <c r="G247" s="100"/>
      <c r="H247" s="100"/>
    </row>
    <row r="248" spans="1:8" ht="18.75" x14ac:dyDescent="0.25">
      <c r="A248" s="413"/>
      <c r="B248" s="413"/>
      <c r="C248" s="129"/>
      <c r="D248" s="130"/>
      <c r="E248" s="98">
        <v>0</v>
      </c>
      <c r="F248" s="99"/>
      <c r="G248" s="100"/>
      <c r="H248" s="100"/>
    </row>
    <row r="249" spans="1:8" ht="18.75" x14ac:dyDescent="0.25">
      <c r="A249" s="413"/>
      <c r="B249" s="413"/>
      <c r="C249" s="129"/>
      <c r="D249" s="130"/>
      <c r="E249" s="98">
        <v>0</v>
      </c>
      <c r="F249" s="99"/>
      <c r="G249" s="100"/>
      <c r="H249" s="100"/>
    </row>
    <row r="250" spans="1:8" ht="18.75" x14ac:dyDescent="0.25">
      <c r="A250" s="413"/>
      <c r="B250" s="413"/>
      <c r="C250" s="129"/>
      <c r="D250" s="130"/>
      <c r="E250" s="98">
        <v>0</v>
      </c>
      <c r="F250" s="99"/>
      <c r="G250" s="100"/>
      <c r="H250" s="100"/>
    </row>
    <row r="251" spans="1:8" ht="18.75" x14ac:dyDescent="0.25">
      <c r="A251" s="413"/>
      <c r="B251" s="413"/>
      <c r="C251" s="129"/>
      <c r="D251" s="130"/>
      <c r="E251" s="98">
        <v>0</v>
      </c>
      <c r="F251" s="99"/>
      <c r="G251" s="100"/>
      <c r="H251" s="100"/>
    </row>
    <row r="252" spans="1:8" ht="18.75" x14ac:dyDescent="0.25">
      <c r="A252" s="413"/>
      <c r="B252" s="413"/>
      <c r="C252" s="129"/>
      <c r="D252" s="130"/>
      <c r="E252" s="98">
        <v>0</v>
      </c>
      <c r="F252" s="99"/>
      <c r="G252" s="100"/>
      <c r="H252" s="100"/>
    </row>
    <row r="253" spans="1:8" ht="18.75" x14ac:dyDescent="0.25">
      <c r="A253" s="413"/>
      <c r="B253" s="413"/>
      <c r="C253" s="129"/>
      <c r="D253" s="130"/>
      <c r="E253" s="98">
        <v>0</v>
      </c>
      <c r="F253" s="99"/>
      <c r="G253" s="100"/>
      <c r="H253" s="100"/>
    </row>
    <row r="254" spans="1:8" ht="18.75" x14ac:dyDescent="0.25">
      <c r="A254" s="413"/>
      <c r="B254" s="413"/>
      <c r="C254" s="129"/>
      <c r="D254" s="130"/>
      <c r="E254" s="98">
        <v>0</v>
      </c>
      <c r="F254" s="99"/>
      <c r="G254" s="100"/>
      <c r="H254" s="100"/>
    </row>
    <row r="255" spans="1:8" ht="18.75" x14ac:dyDescent="0.25">
      <c r="A255" s="413"/>
      <c r="B255" s="413"/>
      <c r="C255" s="129"/>
      <c r="D255" s="130"/>
      <c r="E255" s="98">
        <v>0</v>
      </c>
      <c r="F255" s="99"/>
      <c r="G255" s="100"/>
      <c r="H255" s="100"/>
    </row>
    <row r="256" spans="1:8" ht="18.75" x14ac:dyDescent="0.25">
      <c r="A256" s="413"/>
      <c r="B256" s="413"/>
      <c r="C256" s="129"/>
      <c r="D256" s="130"/>
      <c r="E256" s="98">
        <v>0</v>
      </c>
      <c r="F256" s="99"/>
      <c r="G256" s="100"/>
      <c r="H256" s="100"/>
    </row>
    <row r="257" spans="1:9" ht="18.75" x14ac:dyDescent="0.25">
      <c r="A257" s="413"/>
      <c r="B257" s="413"/>
      <c r="C257" s="129"/>
      <c r="D257" s="130"/>
      <c r="E257" s="98">
        <v>0</v>
      </c>
      <c r="F257" s="99"/>
      <c r="G257" s="100"/>
      <c r="H257" s="100"/>
    </row>
    <row r="258" spans="1:9" ht="18.75" x14ac:dyDescent="0.25">
      <c r="A258" s="413"/>
      <c r="B258" s="413"/>
      <c r="C258" s="129"/>
      <c r="D258" s="130"/>
      <c r="E258" s="98">
        <v>0</v>
      </c>
      <c r="F258" s="99"/>
      <c r="G258" s="100"/>
      <c r="H258" s="100"/>
    </row>
    <row r="259" spans="1:9" ht="18.75" x14ac:dyDescent="0.25">
      <c r="A259" s="413"/>
      <c r="B259" s="413"/>
      <c r="C259" s="129"/>
      <c r="D259" s="130"/>
      <c r="E259" s="98">
        <v>0</v>
      </c>
      <c r="F259" s="99"/>
      <c r="G259" s="100"/>
      <c r="H259" s="100"/>
    </row>
    <row r="260" spans="1:9" ht="18.75" x14ac:dyDescent="0.25">
      <c r="A260" s="413"/>
      <c r="B260" s="413"/>
      <c r="C260" s="129"/>
      <c r="D260" s="130"/>
      <c r="E260" s="98">
        <v>0</v>
      </c>
      <c r="F260" s="99"/>
      <c r="G260" s="100"/>
      <c r="H260" s="100"/>
    </row>
    <row r="261" spans="1:9" ht="18.75" x14ac:dyDescent="0.25">
      <c r="A261" s="413"/>
      <c r="B261" s="413"/>
      <c r="C261" s="129"/>
      <c r="D261" s="130"/>
      <c r="E261" s="98">
        <v>0</v>
      </c>
      <c r="F261" s="99"/>
      <c r="G261" s="100"/>
      <c r="H261" s="100"/>
    </row>
    <row r="262" spans="1:9" ht="18.75" x14ac:dyDescent="0.25">
      <c r="A262" s="413"/>
      <c r="B262" s="413"/>
      <c r="C262" s="129"/>
      <c r="D262" s="130"/>
      <c r="E262" s="98">
        <v>0</v>
      </c>
      <c r="F262" s="99"/>
      <c r="G262" s="100"/>
      <c r="H262" s="100"/>
    </row>
    <row r="263" spans="1:9" ht="18.75" x14ac:dyDescent="0.25">
      <c r="A263" s="413"/>
      <c r="B263" s="413"/>
      <c r="C263" s="129"/>
      <c r="D263" s="130"/>
      <c r="E263" s="98">
        <v>0</v>
      </c>
      <c r="F263" s="99"/>
      <c r="G263" s="100"/>
      <c r="H263" s="100"/>
    </row>
    <row r="264" spans="1:9" ht="18.75" x14ac:dyDescent="0.25">
      <c r="A264" s="413"/>
      <c r="B264" s="413"/>
      <c r="C264" s="129"/>
      <c r="D264" s="130"/>
      <c r="E264" s="98">
        <v>0</v>
      </c>
      <c r="F264" s="99"/>
      <c r="G264" s="100"/>
      <c r="H264" s="100"/>
    </row>
    <row r="265" spans="1:9" ht="18.75" x14ac:dyDescent="0.25">
      <c r="A265" s="413"/>
      <c r="B265" s="413"/>
      <c r="C265" s="129"/>
      <c r="D265" s="130"/>
      <c r="E265" s="98">
        <v>0</v>
      </c>
      <c r="F265" s="99"/>
      <c r="G265" s="100"/>
      <c r="H265" s="100"/>
    </row>
    <row r="266" spans="1:9" ht="23.25" thickBot="1" x14ac:dyDescent="0.35">
      <c r="A266" s="93"/>
      <c r="B266" s="131"/>
      <c r="C266" s="132" t="s">
        <v>251</v>
      </c>
      <c r="D266" s="89"/>
      <c r="E266" s="148">
        <f>SUM(E246:E265)</f>
        <v>0</v>
      </c>
      <c r="F266" s="89"/>
      <c r="G266" s="89"/>
      <c r="H266" s="89"/>
    </row>
    <row r="267" spans="1:9" ht="16.5" thickTop="1" x14ac:dyDescent="0.25">
      <c r="A267" s="65"/>
      <c r="C267" s="71"/>
      <c r="D267" s="71"/>
      <c r="E267" s="72"/>
      <c r="F267" s="71"/>
      <c r="G267" s="71"/>
      <c r="H267" s="71"/>
    </row>
    <row r="268" spans="1:9" ht="15.6" customHeight="1" x14ac:dyDescent="0.25">
      <c r="A268" s="133" t="s">
        <v>2</v>
      </c>
      <c r="B268" s="411" t="s">
        <v>252</v>
      </c>
      <c r="C268" s="411"/>
      <c r="D268" s="411"/>
      <c r="E268" s="411"/>
      <c r="F268" s="411"/>
      <c r="G268" s="411"/>
      <c r="H268" s="411"/>
    </row>
    <row r="269" spans="1:9" ht="33.75" customHeight="1" x14ac:dyDescent="0.25">
      <c r="A269" s="133" t="s">
        <v>3</v>
      </c>
      <c r="B269" s="411" t="s">
        <v>253</v>
      </c>
      <c r="C269" s="411"/>
      <c r="D269" s="411"/>
      <c r="E269" s="411"/>
      <c r="F269" s="411"/>
      <c r="G269" s="411"/>
      <c r="H269" s="411"/>
    </row>
    <row r="270" spans="1:9" ht="15.6" customHeight="1" x14ac:dyDescent="0.25">
      <c r="A270" s="133" t="s">
        <v>4</v>
      </c>
      <c r="B270" s="411" t="s">
        <v>254</v>
      </c>
      <c r="C270" s="411"/>
      <c r="D270" s="411"/>
      <c r="E270" s="411"/>
      <c r="F270" s="411"/>
      <c r="G270" s="411"/>
      <c r="H270" s="411"/>
    </row>
    <row r="271" spans="1:9" x14ac:dyDescent="0.25">
      <c r="I271" s="70" t="str">
        <f>HYPERLINK("#'Sec II (5)'!A1","Back to Top")</f>
        <v>Back to Top</v>
      </c>
    </row>
    <row r="272" spans="1:9" x14ac:dyDescent="0.25">
      <c r="I272" s="70"/>
    </row>
    <row r="273" spans="1:8" x14ac:dyDescent="0.25">
      <c r="A273" s="65"/>
      <c r="C273" s="71"/>
      <c r="D273" s="71"/>
      <c r="E273" s="72"/>
      <c r="F273" s="140"/>
      <c r="G273" s="141"/>
      <c r="H273" s="113" t="s">
        <v>238</v>
      </c>
    </row>
    <row r="274" spans="1:8" ht="18.75" x14ac:dyDescent="0.3">
      <c r="A274" s="408" t="s">
        <v>237</v>
      </c>
      <c r="B274" s="408"/>
      <c r="C274" s="408"/>
      <c r="D274" s="408"/>
      <c r="E274" s="408"/>
      <c r="F274" s="408"/>
      <c r="G274" s="408"/>
      <c r="H274" s="408"/>
    </row>
    <row r="275" spans="1:8" ht="18.75" x14ac:dyDescent="0.3">
      <c r="A275" s="391" t="str">
        <f>'Sec I i (5)'!A3:E3</f>
        <v>5th Interim Financial Report</v>
      </c>
      <c r="B275" s="391"/>
      <c r="C275" s="391"/>
      <c r="D275" s="391"/>
      <c r="E275" s="391"/>
      <c r="F275" s="391"/>
      <c r="G275" s="391"/>
      <c r="H275" s="391"/>
    </row>
    <row r="276" spans="1:8" ht="18.75" x14ac:dyDescent="0.3">
      <c r="A276" s="408"/>
      <c r="B276" s="408"/>
      <c r="C276" s="408"/>
      <c r="D276" s="408"/>
      <c r="E276" s="408"/>
      <c r="F276" s="408"/>
      <c r="G276" s="408"/>
      <c r="H276" s="408"/>
    </row>
    <row r="277" spans="1:8" ht="18.75" x14ac:dyDescent="0.25">
      <c r="A277" s="63" t="s">
        <v>194</v>
      </c>
      <c r="B277" s="75"/>
      <c r="C277" s="76">
        <f>'Sec I i (5)'!C5</f>
        <v>0</v>
      </c>
      <c r="D277" s="88"/>
      <c r="E277" s="114"/>
      <c r="F277" s="88"/>
      <c r="G277" s="88"/>
      <c r="H277" s="88"/>
    </row>
    <row r="278" spans="1:8" ht="18.75" x14ac:dyDescent="0.25">
      <c r="A278" s="75"/>
      <c r="B278" s="75"/>
      <c r="C278" s="115"/>
      <c r="D278" s="88"/>
      <c r="E278" s="114"/>
      <c r="F278" s="88"/>
      <c r="G278" s="88"/>
      <c r="H278" s="88"/>
    </row>
    <row r="279" spans="1:8" x14ac:dyDescent="0.25">
      <c r="A279" s="415" t="s">
        <v>241</v>
      </c>
      <c r="B279" s="415"/>
      <c r="C279" s="416">
        <f>+'Sec I i (5)'!C7</f>
        <v>0</v>
      </c>
      <c r="D279" s="416"/>
      <c r="E279" s="416"/>
      <c r="F279" s="416"/>
      <c r="G279" s="416"/>
      <c r="H279" s="416"/>
    </row>
    <row r="280" spans="1:8" x14ac:dyDescent="0.25">
      <c r="A280" s="415"/>
      <c r="B280" s="415"/>
      <c r="C280" s="416"/>
      <c r="D280" s="416"/>
      <c r="E280" s="416"/>
      <c r="F280" s="416"/>
      <c r="G280" s="416"/>
      <c r="H280" s="416"/>
    </row>
    <row r="281" spans="1:8" x14ac:dyDescent="0.25">
      <c r="A281" s="415"/>
      <c r="B281" s="415"/>
      <c r="C281" s="416"/>
      <c r="D281" s="416"/>
      <c r="E281" s="416"/>
      <c r="F281" s="416"/>
      <c r="G281" s="416"/>
      <c r="H281" s="416"/>
    </row>
    <row r="282" spans="1:8" x14ac:dyDescent="0.25">
      <c r="A282" s="75"/>
      <c r="B282" s="75"/>
      <c r="C282" s="75"/>
      <c r="D282" s="75"/>
      <c r="E282" s="116"/>
      <c r="F282" s="75"/>
      <c r="G282" s="75"/>
      <c r="H282" s="75"/>
    </row>
    <row r="283" spans="1:8" ht="18.75" x14ac:dyDescent="0.25">
      <c r="A283" s="63" t="s">
        <v>242</v>
      </c>
      <c r="B283" s="75"/>
      <c r="C283" s="117" t="str">
        <f>'Sec I i (5)'!C11</f>
        <v/>
      </c>
      <c r="D283" s="74" t="s">
        <v>196</v>
      </c>
      <c r="E283" s="117" t="str">
        <f>'Sec I i (5)'!E11</f>
        <v/>
      </c>
      <c r="F283" s="75"/>
      <c r="G283" s="75"/>
      <c r="H283" s="75"/>
    </row>
    <row r="284" spans="1:8" ht="16.5" thickBot="1" x14ac:dyDescent="0.3">
      <c r="A284" s="118"/>
      <c r="B284" s="118"/>
      <c r="C284" s="118"/>
      <c r="D284" s="118"/>
      <c r="E284" s="119"/>
      <c r="F284" s="142"/>
      <c r="G284" s="143"/>
      <c r="H284" s="143"/>
    </row>
    <row r="285" spans="1:8" ht="19.5" x14ac:dyDescent="0.3">
      <c r="A285" s="120" t="s">
        <v>255</v>
      </c>
      <c r="B285" s="62"/>
      <c r="C285" s="406" t="s">
        <v>266</v>
      </c>
      <c r="D285" s="407"/>
      <c r="E285" s="407"/>
      <c r="F285" s="407"/>
      <c r="G285" s="407"/>
      <c r="H285" s="407"/>
    </row>
    <row r="286" spans="1:8" x14ac:dyDescent="0.25">
      <c r="A286" s="65"/>
      <c r="C286" s="111"/>
      <c r="D286" s="71"/>
      <c r="E286" s="122"/>
      <c r="F286" s="144"/>
      <c r="G286" s="108"/>
      <c r="H286" s="108"/>
    </row>
    <row r="287" spans="1:8" ht="82.15" customHeight="1" x14ac:dyDescent="0.25">
      <c r="A287" s="387" t="s">
        <v>257</v>
      </c>
      <c r="B287" s="387"/>
      <c r="C287" s="123" t="s">
        <v>258</v>
      </c>
      <c r="D287" s="71"/>
      <c r="E287" s="124" t="s">
        <v>259</v>
      </c>
      <c r="F287" s="123" t="s">
        <v>245</v>
      </c>
      <c r="G287" s="203" t="s">
        <v>260</v>
      </c>
      <c r="H287" s="125" t="s">
        <v>261</v>
      </c>
    </row>
    <row r="288" spans="1:8" ht="18.75" x14ac:dyDescent="0.3">
      <c r="A288" s="412"/>
      <c r="B288" s="412"/>
      <c r="C288" s="126"/>
      <c r="D288" s="89"/>
      <c r="E288" s="90" t="s">
        <v>79</v>
      </c>
      <c r="F288" s="127"/>
      <c r="G288" s="128"/>
      <c r="H288" s="128"/>
    </row>
    <row r="289" spans="1:8" ht="18.75" x14ac:dyDescent="0.25">
      <c r="A289" s="413"/>
      <c r="B289" s="413"/>
      <c r="C289" s="129"/>
      <c r="D289" s="130"/>
      <c r="E289" s="98">
        <v>0</v>
      </c>
      <c r="F289" s="99"/>
      <c r="G289" s="100"/>
      <c r="H289" s="100"/>
    </row>
    <row r="290" spans="1:8" ht="18.75" x14ac:dyDescent="0.25">
      <c r="A290" s="413"/>
      <c r="B290" s="413"/>
      <c r="C290" s="129"/>
      <c r="D290" s="130"/>
      <c r="E290" s="98">
        <v>0</v>
      </c>
      <c r="F290" s="99"/>
      <c r="G290" s="100"/>
      <c r="H290" s="100"/>
    </row>
    <row r="291" spans="1:8" ht="18.75" x14ac:dyDescent="0.25">
      <c r="A291" s="413"/>
      <c r="B291" s="413"/>
      <c r="C291" s="129"/>
      <c r="D291" s="130"/>
      <c r="E291" s="98">
        <v>0</v>
      </c>
      <c r="F291" s="99"/>
      <c r="G291" s="100"/>
      <c r="H291" s="100"/>
    </row>
    <row r="292" spans="1:8" ht="18.75" x14ac:dyDescent="0.25">
      <c r="A292" s="413"/>
      <c r="B292" s="413"/>
      <c r="C292" s="129"/>
      <c r="D292" s="130"/>
      <c r="E292" s="98">
        <v>0</v>
      </c>
      <c r="F292" s="99"/>
      <c r="G292" s="100"/>
      <c r="H292" s="100"/>
    </row>
    <row r="293" spans="1:8" ht="18.75" x14ac:dyDescent="0.25">
      <c r="A293" s="413"/>
      <c r="B293" s="413"/>
      <c r="C293" s="129"/>
      <c r="D293" s="130"/>
      <c r="E293" s="98">
        <v>0</v>
      </c>
      <c r="F293" s="99"/>
      <c r="G293" s="100"/>
      <c r="H293" s="100"/>
    </row>
    <row r="294" spans="1:8" ht="18.75" x14ac:dyDescent="0.25">
      <c r="A294" s="413"/>
      <c r="B294" s="413"/>
      <c r="C294" s="129"/>
      <c r="D294" s="130"/>
      <c r="E294" s="98">
        <v>0</v>
      </c>
      <c r="F294" s="99"/>
      <c r="G294" s="100"/>
      <c r="H294" s="100"/>
    </row>
    <row r="295" spans="1:8" ht="18.75" x14ac:dyDescent="0.25">
      <c r="A295" s="413"/>
      <c r="B295" s="413"/>
      <c r="C295" s="129"/>
      <c r="D295" s="130"/>
      <c r="E295" s="98">
        <v>0</v>
      </c>
      <c r="F295" s="99"/>
      <c r="G295" s="100"/>
      <c r="H295" s="100"/>
    </row>
    <row r="296" spans="1:8" ht="18.75" x14ac:dyDescent="0.25">
      <c r="A296" s="413"/>
      <c r="B296" s="413"/>
      <c r="C296" s="129"/>
      <c r="D296" s="130"/>
      <c r="E296" s="98">
        <v>0</v>
      </c>
      <c r="F296" s="99"/>
      <c r="G296" s="100"/>
      <c r="H296" s="100"/>
    </row>
    <row r="297" spans="1:8" ht="18.75" x14ac:dyDescent="0.25">
      <c r="A297" s="413"/>
      <c r="B297" s="413"/>
      <c r="C297" s="129"/>
      <c r="D297" s="130"/>
      <c r="E297" s="98">
        <v>0</v>
      </c>
      <c r="F297" s="99"/>
      <c r="G297" s="100"/>
      <c r="H297" s="100"/>
    </row>
    <row r="298" spans="1:8" ht="18.75" x14ac:dyDescent="0.25">
      <c r="A298" s="413"/>
      <c r="B298" s="413"/>
      <c r="C298" s="129"/>
      <c r="D298" s="130"/>
      <c r="E298" s="98">
        <v>0</v>
      </c>
      <c r="F298" s="99"/>
      <c r="G298" s="100"/>
      <c r="H298" s="100"/>
    </row>
    <row r="299" spans="1:8" ht="18.75" x14ac:dyDescent="0.25">
      <c r="A299" s="413"/>
      <c r="B299" s="413"/>
      <c r="C299" s="129"/>
      <c r="D299" s="130"/>
      <c r="E299" s="98">
        <v>0</v>
      </c>
      <c r="F299" s="99"/>
      <c r="G299" s="100"/>
      <c r="H299" s="100"/>
    </row>
    <row r="300" spans="1:8" ht="18.75" x14ac:dyDescent="0.25">
      <c r="A300" s="413"/>
      <c r="B300" s="413"/>
      <c r="C300" s="129"/>
      <c r="D300" s="130"/>
      <c r="E300" s="98">
        <v>0</v>
      </c>
      <c r="F300" s="99"/>
      <c r="G300" s="100"/>
      <c r="H300" s="100"/>
    </row>
    <row r="301" spans="1:8" ht="18.75" x14ac:dyDescent="0.25">
      <c r="A301" s="413"/>
      <c r="B301" s="413"/>
      <c r="C301" s="129"/>
      <c r="D301" s="130"/>
      <c r="E301" s="98">
        <v>0</v>
      </c>
      <c r="F301" s="99"/>
      <c r="G301" s="100"/>
      <c r="H301" s="100"/>
    </row>
    <row r="302" spans="1:8" ht="18.75" x14ac:dyDescent="0.25">
      <c r="A302" s="413"/>
      <c r="B302" s="413"/>
      <c r="C302" s="129"/>
      <c r="D302" s="130"/>
      <c r="E302" s="98">
        <v>0</v>
      </c>
      <c r="F302" s="99"/>
      <c r="G302" s="100"/>
      <c r="H302" s="100"/>
    </row>
    <row r="303" spans="1:8" ht="18.75" x14ac:dyDescent="0.25">
      <c r="A303" s="413"/>
      <c r="B303" s="413"/>
      <c r="C303" s="129"/>
      <c r="D303" s="130"/>
      <c r="E303" s="98">
        <v>0</v>
      </c>
      <c r="F303" s="99"/>
      <c r="G303" s="100"/>
      <c r="H303" s="100"/>
    </row>
    <row r="304" spans="1:8" ht="18.75" x14ac:dyDescent="0.25">
      <c r="A304" s="413"/>
      <c r="B304" s="413"/>
      <c r="C304" s="129"/>
      <c r="D304" s="130"/>
      <c r="E304" s="98">
        <v>0</v>
      </c>
      <c r="F304" s="99"/>
      <c r="G304" s="100"/>
      <c r="H304" s="100"/>
    </row>
    <row r="305" spans="1:9" ht="18.75" x14ac:dyDescent="0.25">
      <c r="A305" s="413"/>
      <c r="B305" s="413"/>
      <c r="C305" s="129"/>
      <c r="D305" s="130"/>
      <c r="E305" s="98">
        <v>0</v>
      </c>
      <c r="F305" s="99"/>
      <c r="G305" s="100"/>
      <c r="H305" s="100"/>
    </row>
    <row r="306" spans="1:9" ht="18.75" x14ac:dyDescent="0.25">
      <c r="A306" s="413"/>
      <c r="B306" s="413"/>
      <c r="C306" s="129"/>
      <c r="D306" s="130"/>
      <c r="E306" s="98">
        <v>0</v>
      </c>
      <c r="F306" s="99"/>
      <c r="G306" s="100"/>
      <c r="H306" s="100"/>
    </row>
    <row r="307" spans="1:9" ht="18.75" x14ac:dyDescent="0.25">
      <c r="A307" s="413"/>
      <c r="B307" s="413"/>
      <c r="C307" s="129"/>
      <c r="D307" s="130"/>
      <c r="E307" s="98">
        <v>0</v>
      </c>
      <c r="F307" s="99"/>
      <c r="G307" s="100"/>
      <c r="H307" s="100"/>
    </row>
    <row r="308" spans="1:9" ht="18.75" x14ac:dyDescent="0.25">
      <c r="A308" s="413"/>
      <c r="B308" s="413"/>
      <c r="C308" s="129"/>
      <c r="D308" s="130"/>
      <c r="E308" s="98">
        <v>0</v>
      </c>
      <c r="F308" s="99"/>
      <c r="G308" s="100"/>
      <c r="H308" s="100"/>
    </row>
    <row r="309" spans="1:9" ht="23.25" thickBot="1" x14ac:dyDescent="0.3">
      <c r="A309" s="145"/>
      <c r="B309" s="131"/>
      <c r="C309" s="132" t="s">
        <v>251</v>
      </c>
      <c r="D309" s="88"/>
      <c r="E309" s="148">
        <f>SUM(E289:E308)</f>
        <v>0</v>
      </c>
      <c r="F309" s="146"/>
      <c r="G309" s="115"/>
      <c r="H309" s="115"/>
    </row>
    <row r="310" spans="1:9" ht="16.5" thickTop="1" x14ac:dyDescent="0.25">
      <c r="A310" s="65"/>
      <c r="C310" s="71"/>
      <c r="D310" s="71"/>
      <c r="E310" s="72"/>
      <c r="F310" s="140"/>
      <c r="G310" s="141"/>
      <c r="H310" s="141"/>
    </row>
    <row r="311" spans="1:9" ht="15.6" customHeight="1" x14ac:dyDescent="0.25">
      <c r="A311" s="133" t="s">
        <v>2</v>
      </c>
      <c r="B311" s="411" t="s">
        <v>252</v>
      </c>
      <c r="C311" s="411"/>
      <c r="D311" s="411"/>
      <c r="E311" s="411"/>
      <c r="F311" s="411"/>
      <c r="G311" s="411"/>
      <c r="H311" s="411"/>
    </row>
    <row r="312" spans="1:9" ht="33.75" customHeight="1" x14ac:dyDescent="0.25">
      <c r="A312" s="133" t="s">
        <v>3</v>
      </c>
      <c r="B312" s="411" t="s">
        <v>253</v>
      </c>
      <c r="C312" s="411"/>
      <c r="D312" s="411"/>
      <c r="E312" s="411"/>
      <c r="F312" s="411"/>
      <c r="G312" s="411"/>
      <c r="H312" s="411"/>
    </row>
    <row r="313" spans="1:9" ht="15.6" customHeight="1" x14ac:dyDescent="0.25">
      <c r="A313" s="133" t="s">
        <v>4</v>
      </c>
      <c r="B313" s="411" t="s">
        <v>254</v>
      </c>
      <c r="C313" s="411"/>
      <c r="D313" s="411"/>
      <c r="E313" s="411"/>
      <c r="F313" s="411"/>
      <c r="G313" s="411"/>
      <c r="H313" s="411"/>
    </row>
    <row r="314" spans="1:9" x14ac:dyDescent="0.25">
      <c r="I314" s="70" t="str">
        <f>HYPERLINK("#'Sec II (5)'!A1","Back to Top")</f>
        <v>Back to Top</v>
      </c>
    </row>
  </sheetData>
  <sheetProtection algorithmName="SHA-512" hashValue="YELfES78Kijd2zd3Dl61Q2aOF4TTJeVlFTxxoW+NcMh2uqT8HWiNCnR/tdjuyQi0remHJcl5P8ww51DgbpMrPg==" saltValue="acwn62mZevl2WJhrOM2DTA==" spinCount="100000" sheet="1" formatCells="0" formatColumns="0" formatRows="0" insertColumns="0" insertRows="0" insertHyperlinks="0" deleteColumns="0" deleteRows="0" selectLockedCells="1" sort="0" autoFilter="0" pivotTables="0"/>
  <mergeCells count="193">
    <mergeCell ref="A308:B308"/>
    <mergeCell ref="B311:H311"/>
    <mergeCell ref="B312:H312"/>
    <mergeCell ref="B313:H313"/>
    <mergeCell ref="A302:B302"/>
    <mergeCell ref="A303:B303"/>
    <mergeCell ref="A304:B304"/>
    <mergeCell ref="A305:B305"/>
    <mergeCell ref="A306:B306"/>
    <mergeCell ref="A307:B307"/>
    <mergeCell ref="A297:B297"/>
    <mergeCell ref="A298:B298"/>
    <mergeCell ref="A299:B299"/>
    <mergeCell ref="A300:B300"/>
    <mergeCell ref="A301:B301"/>
    <mergeCell ref="A290:B290"/>
    <mergeCell ref="A291:B291"/>
    <mergeCell ref="A292:B292"/>
    <mergeCell ref="A293:B293"/>
    <mergeCell ref="A294:B294"/>
    <mergeCell ref="A295:B295"/>
    <mergeCell ref="A287:B287"/>
    <mergeCell ref="A288:B288"/>
    <mergeCell ref="A289:B289"/>
    <mergeCell ref="A274:H274"/>
    <mergeCell ref="A275:H275"/>
    <mergeCell ref="A276:H276"/>
    <mergeCell ref="A279:B281"/>
    <mergeCell ref="C279:H281"/>
    <mergeCell ref="A296:B296"/>
    <mergeCell ref="A263:B263"/>
    <mergeCell ref="A264:B264"/>
    <mergeCell ref="A265:B265"/>
    <mergeCell ref="B268:H268"/>
    <mergeCell ref="B269:H269"/>
    <mergeCell ref="B270:H270"/>
    <mergeCell ref="A257:B257"/>
    <mergeCell ref="A258:B258"/>
    <mergeCell ref="A259:B259"/>
    <mergeCell ref="A260:B260"/>
    <mergeCell ref="A261:B261"/>
    <mergeCell ref="A262:B262"/>
    <mergeCell ref="A251:B251"/>
    <mergeCell ref="A252:B252"/>
    <mergeCell ref="A253:B253"/>
    <mergeCell ref="A254:B254"/>
    <mergeCell ref="A255:B255"/>
    <mergeCell ref="A256:B256"/>
    <mergeCell ref="A245:B245"/>
    <mergeCell ref="A246:B246"/>
    <mergeCell ref="A247:B247"/>
    <mergeCell ref="A248:B248"/>
    <mergeCell ref="A249:B249"/>
    <mergeCell ref="A250:B250"/>
    <mergeCell ref="A236:B238"/>
    <mergeCell ref="C236:H238"/>
    <mergeCell ref="A244:B244"/>
    <mergeCell ref="B225:H225"/>
    <mergeCell ref="B226:H226"/>
    <mergeCell ref="B227:H227"/>
    <mergeCell ref="A231:H231"/>
    <mergeCell ref="A232:H232"/>
    <mergeCell ref="A233:H233"/>
    <mergeCell ref="A217:B217"/>
    <mergeCell ref="A218:B218"/>
    <mergeCell ref="A219:B219"/>
    <mergeCell ref="A220:B220"/>
    <mergeCell ref="A221:B221"/>
    <mergeCell ref="A222:B222"/>
    <mergeCell ref="A211:B211"/>
    <mergeCell ref="A212:B212"/>
    <mergeCell ref="A213:B213"/>
    <mergeCell ref="A214:B214"/>
    <mergeCell ref="A215:B215"/>
    <mergeCell ref="A216:B216"/>
    <mergeCell ref="A205:B205"/>
    <mergeCell ref="A206:B206"/>
    <mergeCell ref="A207:B207"/>
    <mergeCell ref="A208:B208"/>
    <mergeCell ref="A209:B209"/>
    <mergeCell ref="A210:B210"/>
    <mergeCell ref="A201:B201"/>
    <mergeCell ref="A202:B202"/>
    <mergeCell ref="A203:B203"/>
    <mergeCell ref="A204:B204"/>
    <mergeCell ref="A188:H188"/>
    <mergeCell ref="A189:H189"/>
    <mergeCell ref="A190:H190"/>
    <mergeCell ref="A193:B195"/>
    <mergeCell ref="C193:H195"/>
    <mergeCell ref="A177:B177"/>
    <mergeCell ref="A178:B178"/>
    <mergeCell ref="A179:B179"/>
    <mergeCell ref="B182:H182"/>
    <mergeCell ref="B183:H183"/>
    <mergeCell ref="B184:H184"/>
    <mergeCell ref="A171:B171"/>
    <mergeCell ref="A172:B172"/>
    <mergeCell ref="A173:B173"/>
    <mergeCell ref="A174:B174"/>
    <mergeCell ref="A175:B175"/>
    <mergeCell ref="A176:B176"/>
    <mergeCell ref="A165:B165"/>
    <mergeCell ref="A166:B166"/>
    <mergeCell ref="A167:B167"/>
    <mergeCell ref="A168:B168"/>
    <mergeCell ref="A169:B169"/>
    <mergeCell ref="A170:B170"/>
    <mergeCell ref="A159:B159"/>
    <mergeCell ref="A160:B160"/>
    <mergeCell ref="A161:B161"/>
    <mergeCell ref="A162:B162"/>
    <mergeCell ref="A163:B163"/>
    <mergeCell ref="A164:B164"/>
    <mergeCell ref="A150:B152"/>
    <mergeCell ref="C150:H152"/>
    <mergeCell ref="A158:B158"/>
    <mergeCell ref="C156:H156"/>
    <mergeCell ref="B139:H139"/>
    <mergeCell ref="B140:H140"/>
    <mergeCell ref="B141:H141"/>
    <mergeCell ref="A145:H145"/>
    <mergeCell ref="A146:H146"/>
    <mergeCell ref="A147:H147"/>
    <mergeCell ref="A131:B131"/>
    <mergeCell ref="A132:B132"/>
    <mergeCell ref="A133:B133"/>
    <mergeCell ref="A134:B134"/>
    <mergeCell ref="A135:B135"/>
    <mergeCell ref="A136:B136"/>
    <mergeCell ref="A125:B125"/>
    <mergeCell ref="A126:B126"/>
    <mergeCell ref="A127:B127"/>
    <mergeCell ref="A128:B128"/>
    <mergeCell ref="A129:B129"/>
    <mergeCell ref="A130:B130"/>
    <mergeCell ref="A119:B119"/>
    <mergeCell ref="A120:B120"/>
    <mergeCell ref="A121:B121"/>
    <mergeCell ref="A122:B122"/>
    <mergeCell ref="A123:B123"/>
    <mergeCell ref="A124:B124"/>
    <mergeCell ref="A116:B116"/>
    <mergeCell ref="A117:B117"/>
    <mergeCell ref="A118:B118"/>
    <mergeCell ref="A102:H102"/>
    <mergeCell ref="A103:H103"/>
    <mergeCell ref="A104:H104"/>
    <mergeCell ref="A107:B109"/>
    <mergeCell ref="C107:H109"/>
    <mergeCell ref="C113:H113"/>
    <mergeCell ref="B97:H97"/>
    <mergeCell ref="B98:H98"/>
    <mergeCell ref="A85:B85"/>
    <mergeCell ref="A86:B86"/>
    <mergeCell ref="A87:B87"/>
    <mergeCell ref="A88:B88"/>
    <mergeCell ref="A89:B89"/>
    <mergeCell ref="A90:B90"/>
    <mergeCell ref="A115:B115"/>
    <mergeCell ref="A74:B74"/>
    <mergeCell ref="A75:B75"/>
    <mergeCell ref="A76:B76"/>
    <mergeCell ref="A77:B77"/>
    <mergeCell ref="A78:B78"/>
    <mergeCell ref="A91:B91"/>
    <mergeCell ref="A92:B92"/>
    <mergeCell ref="A93:B93"/>
    <mergeCell ref="B96:H96"/>
    <mergeCell ref="C199:H199"/>
    <mergeCell ref="C285:H285"/>
    <mergeCell ref="A12:G12"/>
    <mergeCell ref="A13:G13"/>
    <mergeCell ref="A14:G14"/>
    <mergeCell ref="A15:G15"/>
    <mergeCell ref="A18:B20"/>
    <mergeCell ref="C18:G20"/>
    <mergeCell ref="A64:B66"/>
    <mergeCell ref="C64:H66"/>
    <mergeCell ref="A72:B72"/>
    <mergeCell ref="B53:H53"/>
    <mergeCell ref="B54:H54"/>
    <mergeCell ref="B55:H55"/>
    <mergeCell ref="A59:H59"/>
    <mergeCell ref="A60:H60"/>
    <mergeCell ref="A61:H61"/>
    <mergeCell ref="A79:B79"/>
    <mergeCell ref="A80:B80"/>
    <mergeCell ref="A81:B81"/>
    <mergeCell ref="A82:B82"/>
    <mergeCell ref="A83:B83"/>
    <mergeCell ref="A84:B84"/>
    <mergeCell ref="A73:B73"/>
  </mergeCells>
  <phoneticPr fontId="18" type="noConversion"/>
  <pageMargins left="0.51181102362204722" right="0" top="0.55118110236220474" bottom="0.39370078740157483" header="0.31496062992125984" footer="0.31496062992125984"/>
  <pageSetup paperSize="9" scale="80" fitToHeight="6" orientation="portrait" r:id="rId1"/>
  <headerFooter alignWithMargins="0"/>
  <rowBreaks count="6" manualBreakCount="6">
    <brk id="57" max="7" man="1"/>
    <brk id="100" max="7" man="1"/>
    <brk id="143" max="7" man="1"/>
    <brk id="186" max="7" man="1"/>
    <brk id="229" max="7" man="1"/>
    <brk id="272" max="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E33"/>
  <sheetViews>
    <sheetView zoomScaleNormal="100" workbookViewId="0">
      <selection activeCell="B22" sqref="B22:C23"/>
    </sheetView>
  </sheetViews>
  <sheetFormatPr defaultRowHeight="16.5" x14ac:dyDescent="0.25"/>
  <cols>
    <col min="1" max="1" width="5.5" customWidth="1"/>
    <col min="2" max="2" width="14.875" customWidth="1"/>
    <col min="3" max="3" width="28.125" customWidth="1"/>
    <col min="4" max="4" width="4.375" customWidth="1"/>
    <col min="5" max="5" width="38.75" customWidth="1"/>
  </cols>
  <sheetData>
    <row r="1" spans="1:5" ht="20.25" customHeight="1" x14ac:dyDescent="0.25">
      <c r="E1" s="193" t="s">
        <v>193</v>
      </c>
    </row>
    <row r="2" spans="1:5" ht="20.25" customHeight="1" x14ac:dyDescent="0.25">
      <c r="A2" s="375" t="s">
        <v>192</v>
      </c>
      <c r="B2" s="375"/>
      <c r="C2" s="375"/>
      <c r="D2" s="375"/>
      <c r="E2" s="375"/>
    </row>
    <row r="3" spans="1:5" ht="20.25" customHeight="1" x14ac:dyDescent="0.25">
      <c r="A3" s="375" t="s">
        <v>176</v>
      </c>
      <c r="B3" s="375"/>
      <c r="C3" s="375"/>
      <c r="D3" s="375"/>
      <c r="E3" s="375"/>
    </row>
    <row r="4" spans="1:5" ht="18.75" x14ac:dyDescent="0.3">
      <c r="A4" s="376"/>
      <c r="B4" s="376"/>
      <c r="C4" s="376"/>
      <c r="D4" s="376"/>
      <c r="E4" s="376"/>
    </row>
    <row r="5" spans="1:5" s="2" customFormat="1" ht="20.25" customHeight="1" x14ac:dyDescent="0.25">
      <c r="A5" s="377" t="s">
        <v>194</v>
      </c>
      <c r="B5" s="377"/>
      <c r="C5" s="12">
        <f>Summary!D7</f>
        <v>0</v>
      </c>
      <c r="D5" s="1"/>
      <c r="E5" s="1"/>
    </row>
    <row r="6" spans="1:5" s="2" customFormat="1" ht="12.75" customHeight="1" x14ac:dyDescent="0.25">
      <c r="A6" s="1"/>
      <c r="B6" s="10"/>
      <c r="C6" s="1"/>
      <c r="D6" s="1"/>
      <c r="E6" s="1"/>
    </row>
    <row r="7" spans="1:5" s="2" customFormat="1" ht="20.25" customHeight="1" x14ac:dyDescent="0.25">
      <c r="A7" s="383" t="s">
        <v>52</v>
      </c>
      <c r="B7" s="383"/>
      <c r="C7" s="381">
        <f>Summary!D9</f>
        <v>0</v>
      </c>
      <c r="D7" s="381"/>
      <c r="E7" s="381"/>
    </row>
    <row r="8" spans="1:5" s="13" customFormat="1" ht="20.25" customHeight="1" x14ac:dyDescent="0.25">
      <c r="A8" s="383"/>
      <c r="B8" s="383"/>
      <c r="C8" s="381"/>
      <c r="D8" s="381"/>
      <c r="E8" s="381"/>
    </row>
    <row r="9" spans="1:5" s="2" customFormat="1" ht="20.25" customHeight="1" x14ac:dyDescent="0.25">
      <c r="A9" s="383"/>
      <c r="B9" s="383"/>
      <c r="C9" s="382"/>
      <c r="D9" s="382"/>
      <c r="E9" s="382"/>
    </row>
    <row r="10" spans="1:5" s="2" customFormat="1" ht="11.25" customHeight="1" x14ac:dyDescent="0.25">
      <c r="A10" s="1"/>
      <c r="B10" s="1"/>
      <c r="C10" s="1"/>
      <c r="D10" s="1"/>
      <c r="E10" s="1"/>
    </row>
    <row r="11" spans="1:5" s="2" customFormat="1" ht="20.25" customHeight="1" x14ac:dyDescent="0.25">
      <c r="A11" s="377" t="s">
        <v>195</v>
      </c>
      <c r="B11" s="377"/>
      <c r="C11" s="11" t="str">
        <f>Summary!B39</f>
        <v/>
      </c>
      <c r="D11" s="194" t="s">
        <v>196</v>
      </c>
      <c r="E11" s="11" t="str">
        <f>Summary!C39</f>
        <v/>
      </c>
    </row>
    <row r="12" spans="1:5" ht="17.25" customHeight="1" thickBot="1" x14ac:dyDescent="0.3">
      <c r="A12" s="9"/>
      <c r="B12" s="9"/>
      <c r="C12" s="206" t="s">
        <v>269</v>
      </c>
      <c r="D12" s="207"/>
      <c r="E12" s="206" t="str">
        <f>+C12</f>
        <v>(dd/mm/yyyy)</v>
      </c>
    </row>
    <row r="13" spans="1:5" ht="28.5" customHeight="1" x14ac:dyDescent="0.25">
      <c r="A13" s="378" t="s">
        <v>197</v>
      </c>
      <c r="B13" s="378"/>
      <c r="C13" s="5"/>
      <c r="D13" s="5"/>
      <c r="E13" s="5"/>
    </row>
    <row r="14" spans="1:5" ht="26.25" customHeight="1" x14ac:dyDescent="0.25">
      <c r="A14" s="379" t="s">
        <v>198</v>
      </c>
      <c r="B14" s="379"/>
      <c r="C14" s="380"/>
      <c r="D14" s="5"/>
      <c r="E14" s="5"/>
    </row>
    <row r="15" spans="1:5" ht="36" customHeight="1" x14ac:dyDescent="0.25">
      <c r="A15" s="195" t="s">
        <v>7</v>
      </c>
      <c r="B15" s="366" t="s">
        <v>280</v>
      </c>
      <c r="C15" s="366"/>
      <c r="D15" s="366"/>
      <c r="E15" s="366"/>
    </row>
    <row r="16" spans="1:5" ht="49.5" customHeight="1" x14ac:dyDescent="0.25">
      <c r="A16" s="195" t="s">
        <v>8</v>
      </c>
      <c r="B16" s="366" t="s">
        <v>199</v>
      </c>
      <c r="C16" s="366"/>
      <c r="D16" s="366"/>
      <c r="E16" s="366"/>
    </row>
    <row r="17" spans="1:5" ht="33" customHeight="1" x14ac:dyDescent="0.25">
      <c r="A17" s="195" t="s">
        <v>9</v>
      </c>
      <c r="B17" s="366" t="s">
        <v>200</v>
      </c>
      <c r="C17" s="366"/>
      <c r="D17" s="366"/>
      <c r="E17" s="366"/>
    </row>
    <row r="18" spans="1:5" ht="45.75" customHeight="1" x14ac:dyDescent="0.25">
      <c r="A18" s="195" t="s">
        <v>10</v>
      </c>
      <c r="B18" s="366" t="s">
        <v>281</v>
      </c>
      <c r="C18" s="366"/>
      <c r="D18" s="366"/>
      <c r="E18" s="366"/>
    </row>
    <row r="19" spans="1:5" ht="82.15" customHeight="1" x14ac:dyDescent="0.25">
      <c r="A19" s="195" t="s">
        <v>11</v>
      </c>
      <c r="B19" s="366" t="s">
        <v>201</v>
      </c>
      <c r="C19" s="366"/>
      <c r="D19" s="366"/>
      <c r="E19" s="366"/>
    </row>
    <row r="20" spans="1:5" ht="18.75" x14ac:dyDescent="0.3">
      <c r="A20" s="3"/>
      <c r="B20" s="6"/>
      <c r="C20" s="6"/>
      <c r="D20" s="6"/>
      <c r="E20" s="6"/>
    </row>
    <row r="21" spans="1:5" ht="18.75" x14ac:dyDescent="0.3">
      <c r="A21" s="3"/>
      <c r="B21" s="3"/>
      <c r="C21" s="3"/>
      <c r="D21" s="3"/>
      <c r="E21" s="3"/>
    </row>
    <row r="22" spans="1:5" ht="18.75" x14ac:dyDescent="0.3">
      <c r="A22" s="3"/>
      <c r="B22" s="368"/>
      <c r="C22" s="369"/>
      <c r="D22" s="3"/>
      <c r="E22" s="371"/>
    </row>
    <row r="23" spans="1:5" s="2" customFormat="1" ht="24.75" customHeight="1" x14ac:dyDescent="0.25">
      <c r="A23" s="1"/>
      <c r="B23" s="370"/>
      <c r="C23" s="370"/>
      <c r="D23" s="1"/>
      <c r="E23" s="372"/>
    </row>
    <row r="24" spans="1:5" ht="29.25" customHeight="1" x14ac:dyDescent="0.3">
      <c r="A24" s="3"/>
      <c r="B24" s="367" t="s">
        <v>202</v>
      </c>
      <c r="C24" s="367"/>
      <c r="D24" s="3"/>
      <c r="E24" s="196" t="s">
        <v>203</v>
      </c>
    </row>
    <row r="25" spans="1:5" ht="18.75" x14ac:dyDescent="0.3">
      <c r="A25" s="3"/>
      <c r="B25" s="373" t="s">
        <v>282</v>
      </c>
      <c r="C25" s="373"/>
      <c r="D25" s="373"/>
      <c r="E25" s="373"/>
    </row>
    <row r="26" spans="1:5" s="2" customFormat="1" ht="24.75" customHeight="1" x14ac:dyDescent="0.25">
      <c r="A26" s="1"/>
      <c r="B26" s="7"/>
      <c r="C26" s="341"/>
      <c r="D26" s="340" t="s">
        <v>283</v>
      </c>
      <c r="E26" s="14"/>
    </row>
    <row r="27" spans="1:5" ht="22.5" customHeight="1" x14ac:dyDescent="0.3">
      <c r="A27" s="3"/>
      <c r="B27" s="7"/>
      <c r="C27" s="8"/>
      <c r="D27" s="3"/>
      <c r="E27" s="197" t="s">
        <v>204</v>
      </c>
    </row>
    <row r="28" spans="1:5" ht="25.5" customHeight="1" x14ac:dyDescent="0.25">
      <c r="A28" s="4" t="s">
        <v>0</v>
      </c>
      <c r="B28" s="385" t="s">
        <v>205</v>
      </c>
      <c r="C28" s="385"/>
      <c r="D28" s="61"/>
      <c r="E28" s="61"/>
    </row>
    <row r="29" spans="1:5" ht="70.150000000000006" customHeight="1" x14ac:dyDescent="0.25">
      <c r="A29" s="4" t="s">
        <v>1</v>
      </c>
      <c r="B29" s="365" t="s">
        <v>206</v>
      </c>
      <c r="C29" s="365"/>
      <c r="D29" s="365"/>
      <c r="E29" s="365"/>
    </row>
    <row r="30" spans="1:5" x14ac:dyDescent="0.25">
      <c r="A30" s="374" t="s">
        <v>109</v>
      </c>
      <c r="B30" s="384" t="s">
        <v>207</v>
      </c>
      <c r="C30" s="384"/>
      <c r="D30" s="384"/>
      <c r="E30" s="384"/>
    </row>
    <row r="31" spans="1:5" x14ac:dyDescent="0.25">
      <c r="A31" s="374"/>
      <c r="B31" s="384"/>
      <c r="C31" s="384"/>
      <c r="D31" s="384"/>
      <c r="E31" s="384"/>
    </row>
    <row r="32" spans="1:5" x14ac:dyDescent="0.25">
      <c r="A32" s="374"/>
      <c r="B32" s="384"/>
      <c r="C32" s="384"/>
      <c r="D32" s="384"/>
      <c r="E32" s="384"/>
    </row>
    <row r="33" spans="2:5" x14ac:dyDescent="0.25">
      <c r="B33" s="384"/>
      <c r="C33" s="384"/>
      <c r="D33" s="384"/>
      <c r="E33" s="384"/>
    </row>
  </sheetData>
  <mergeCells count="22">
    <mergeCell ref="A2:E2"/>
    <mergeCell ref="A3:E3"/>
    <mergeCell ref="A4:E4"/>
    <mergeCell ref="A5:B5"/>
    <mergeCell ref="A7:B9"/>
    <mergeCell ref="C7:E9"/>
    <mergeCell ref="B17:E17"/>
    <mergeCell ref="B18:E18"/>
    <mergeCell ref="B19:E19"/>
    <mergeCell ref="B22:C23"/>
    <mergeCell ref="E22:E23"/>
    <mergeCell ref="A11:B11"/>
    <mergeCell ref="A13:B13"/>
    <mergeCell ref="A14:C14"/>
    <mergeCell ref="B15:E15"/>
    <mergeCell ref="B16:E16"/>
    <mergeCell ref="B28:C28"/>
    <mergeCell ref="B29:E29"/>
    <mergeCell ref="A30:A32"/>
    <mergeCell ref="B30:E33"/>
    <mergeCell ref="B24:C24"/>
    <mergeCell ref="B25:E25"/>
  </mergeCells>
  <phoneticPr fontId="18" type="noConversion"/>
  <pageMargins left="0.74803149606299213" right="0.74803149606299213" top="0.78740157480314965" bottom="0.78740157480314965" header="0.51181102362204722" footer="0.39370078740157483"/>
  <pageSetup paperSize="9" scale="8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I44"/>
  <sheetViews>
    <sheetView zoomScaleNormal="100" zoomScaleSheetLayoutView="100" workbookViewId="0">
      <selection activeCell="D9" sqref="D9:H11"/>
    </sheetView>
  </sheetViews>
  <sheetFormatPr defaultColWidth="9" defaultRowHeight="18.75" x14ac:dyDescent="0.3"/>
  <cols>
    <col min="1" max="1" width="3.375" style="212" customWidth="1"/>
    <col min="2" max="2" width="18.625" style="213" customWidth="1"/>
    <col min="3" max="3" width="1.625" style="213" customWidth="1"/>
    <col min="4" max="4" width="20.125" style="214" customWidth="1"/>
    <col min="5" max="5" width="3.5" style="213" customWidth="1"/>
    <col min="6" max="8" width="14.25" style="214" customWidth="1"/>
    <col min="9" max="16384" width="9" style="216"/>
  </cols>
  <sheetData>
    <row r="1" spans="1:8" ht="20.25" customHeight="1" x14ac:dyDescent="0.3">
      <c r="H1" s="215" t="s">
        <v>193</v>
      </c>
    </row>
    <row r="2" spans="1:8" s="93" customFormat="1" ht="20.25" customHeight="1" x14ac:dyDescent="0.3">
      <c r="A2" s="390" t="s">
        <v>14</v>
      </c>
      <c r="B2" s="390"/>
      <c r="C2" s="390"/>
      <c r="D2" s="390"/>
      <c r="E2" s="390"/>
      <c r="F2" s="390"/>
      <c r="G2" s="390"/>
      <c r="H2" s="390"/>
    </row>
    <row r="3" spans="1:8" s="93" customFormat="1" ht="20.25" customHeight="1" x14ac:dyDescent="0.3">
      <c r="A3" s="392" t="str">
        <f>'Sec I i (6)'!A3:E3</f>
        <v>6th Interim Financial Report</v>
      </c>
      <c r="B3" s="392"/>
      <c r="C3" s="392"/>
      <c r="D3" s="392"/>
      <c r="E3" s="392"/>
      <c r="F3" s="392"/>
      <c r="G3" s="392"/>
      <c r="H3" s="392"/>
    </row>
    <row r="4" spans="1:8" s="93" customFormat="1" ht="11.25" customHeight="1" x14ac:dyDescent="0.3">
      <c r="A4" s="391"/>
      <c r="B4" s="391"/>
      <c r="C4" s="391"/>
      <c r="D4" s="391"/>
      <c r="E4" s="391"/>
      <c r="F4" s="391"/>
      <c r="G4" s="391"/>
      <c r="H4" s="391"/>
    </row>
    <row r="5" spans="1:8" hidden="1" x14ac:dyDescent="0.3">
      <c r="A5" s="217"/>
      <c r="B5" s="218"/>
      <c r="C5" s="218"/>
      <c r="D5" s="219"/>
      <c r="E5" s="218"/>
      <c r="F5" s="219"/>
      <c r="G5" s="219"/>
      <c r="H5" s="219"/>
    </row>
    <row r="6" spans="1:8" s="65" customFormat="1" ht="11.25" customHeight="1" x14ac:dyDescent="0.25">
      <c r="A6" s="220"/>
      <c r="B6" s="221"/>
      <c r="C6" s="222"/>
      <c r="D6" s="223"/>
      <c r="E6" s="222"/>
      <c r="F6" s="223"/>
      <c r="G6" s="223"/>
      <c r="H6" s="223"/>
    </row>
    <row r="7" spans="1:8" s="78" customFormat="1" ht="20.25" customHeight="1" x14ac:dyDescent="0.25">
      <c r="A7" s="224" t="s">
        <v>208</v>
      </c>
      <c r="B7" s="224"/>
      <c r="C7" s="225"/>
      <c r="D7" s="226">
        <f>+'Sec I i (6)'!C5</f>
        <v>0</v>
      </c>
      <c r="E7" s="81"/>
      <c r="F7" s="80"/>
      <c r="G7" s="80"/>
      <c r="H7" s="80"/>
    </row>
    <row r="8" spans="1:8" s="78" customFormat="1" ht="11.25" customHeight="1" x14ac:dyDescent="0.25">
      <c r="A8" s="224"/>
      <c r="B8" s="224"/>
      <c r="C8" s="81"/>
      <c r="D8" s="80"/>
      <c r="E8" s="81"/>
      <c r="F8" s="80"/>
      <c r="G8" s="80"/>
      <c r="H8" s="80"/>
    </row>
    <row r="9" spans="1:8" s="78" customFormat="1" ht="20.25" customHeight="1" x14ac:dyDescent="0.25">
      <c r="A9" s="389" t="s">
        <v>209</v>
      </c>
      <c r="B9" s="389"/>
      <c r="C9" s="227"/>
      <c r="D9" s="388">
        <f>+'Sec I i (6)'!C7</f>
        <v>0</v>
      </c>
      <c r="E9" s="388"/>
      <c r="F9" s="388"/>
      <c r="G9" s="388"/>
      <c r="H9" s="388"/>
    </row>
    <row r="10" spans="1:8" s="78" customFormat="1" ht="20.25" customHeight="1" x14ac:dyDescent="0.25">
      <c r="A10" s="389"/>
      <c r="B10" s="389"/>
      <c r="C10" s="227"/>
      <c r="D10" s="388"/>
      <c r="E10" s="388"/>
      <c r="F10" s="388"/>
      <c r="G10" s="388"/>
      <c r="H10" s="388"/>
    </row>
    <row r="11" spans="1:8" s="78" customFormat="1" ht="20.25" customHeight="1" x14ac:dyDescent="0.25">
      <c r="A11" s="389"/>
      <c r="B11" s="389"/>
      <c r="C11" s="227"/>
      <c r="D11" s="388"/>
      <c r="E11" s="388"/>
      <c r="F11" s="388"/>
      <c r="G11" s="388"/>
      <c r="H11" s="388"/>
    </row>
    <row r="12" spans="1:8" s="78" customFormat="1" ht="11.25" customHeight="1" x14ac:dyDescent="0.25">
      <c r="A12" s="224"/>
      <c r="B12" s="224"/>
      <c r="C12" s="228"/>
      <c r="D12" s="229"/>
      <c r="E12" s="230"/>
      <c r="F12" s="231"/>
      <c r="G12" s="80"/>
      <c r="H12" s="80"/>
    </row>
    <row r="13" spans="1:8" s="78" customFormat="1" ht="20.25" customHeight="1" x14ac:dyDescent="0.25">
      <c r="A13" s="224" t="s">
        <v>210</v>
      </c>
      <c r="B13" s="224"/>
      <c r="C13" s="228"/>
      <c r="D13" s="117" t="str">
        <f>+'Sec I i (6)'!C11</f>
        <v/>
      </c>
      <c r="E13" s="232" t="s">
        <v>211</v>
      </c>
      <c r="F13" s="117" t="str">
        <f>+'Sec I i (6)'!E11</f>
        <v/>
      </c>
      <c r="G13" s="80"/>
      <c r="H13" s="80"/>
    </row>
    <row r="14" spans="1:8" s="89" customFormat="1" ht="12" customHeight="1" x14ac:dyDescent="0.3">
      <c r="A14" s="233"/>
      <c r="B14" s="233"/>
      <c r="C14" s="233"/>
      <c r="D14" s="234"/>
      <c r="E14" s="233"/>
      <c r="F14" s="234"/>
      <c r="G14" s="234"/>
      <c r="H14" s="234"/>
    </row>
    <row r="15" spans="1:8" s="93" customFormat="1" ht="8.25" customHeight="1" thickBot="1" x14ac:dyDescent="0.35">
      <c r="A15" s="233"/>
      <c r="B15" s="233"/>
      <c r="C15" s="233"/>
      <c r="D15" s="234"/>
      <c r="E15" s="233"/>
      <c r="F15" s="234"/>
      <c r="G15" s="234"/>
      <c r="H15" s="234"/>
    </row>
    <row r="16" spans="1:8" s="240" customFormat="1" ht="28.5" customHeight="1" thickBot="1" x14ac:dyDescent="0.3">
      <c r="A16" s="235" t="s">
        <v>212</v>
      </c>
      <c r="B16" s="236"/>
      <c r="C16" s="237"/>
      <c r="D16" s="238" t="s">
        <v>213</v>
      </c>
      <c r="E16" s="239"/>
      <c r="F16" s="418" t="s">
        <v>12</v>
      </c>
      <c r="G16" s="394"/>
      <c r="H16" s="395"/>
    </row>
    <row r="17" spans="1:8" s="249" customFormat="1" ht="36" customHeight="1" x14ac:dyDescent="0.3">
      <c r="A17" s="241"/>
      <c r="B17" s="242"/>
      <c r="C17" s="243"/>
      <c r="D17" s="244"/>
      <c r="E17" s="245"/>
      <c r="F17" s="246" t="s">
        <v>215</v>
      </c>
      <c r="G17" s="247" t="s">
        <v>216</v>
      </c>
      <c r="H17" s="248" t="s">
        <v>217</v>
      </c>
    </row>
    <row r="18" spans="1:8" s="256" customFormat="1" ht="15.75" customHeight="1" x14ac:dyDescent="0.25">
      <c r="A18" s="250"/>
      <c r="B18" s="251"/>
      <c r="C18" s="123"/>
      <c r="D18" s="252"/>
      <c r="E18" s="253"/>
      <c r="F18" s="254" t="s">
        <v>80</v>
      </c>
      <c r="G18" s="254" t="s">
        <v>81</v>
      </c>
      <c r="H18" s="255" t="s">
        <v>82</v>
      </c>
    </row>
    <row r="19" spans="1:8" s="249" customFormat="1" ht="15.75" customHeight="1" x14ac:dyDescent="0.3">
      <c r="A19" s="257"/>
      <c r="B19" s="213"/>
      <c r="C19" s="258"/>
      <c r="D19" s="259" t="s">
        <v>79</v>
      </c>
      <c r="E19" s="260"/>
      <c r="F19" s="261" t="s">
        <v>79</v>
      </c>
      <c r="G19" s="262" t="s">
        <v>79</v>
      </c>
      <c r="H19" s="263" t="s">
        <v>79</v>
      </c>
    </row>
    <row r="20" spans="1:8" s="249" customFormat="1" ht="24" customHeight="1" x14ac:dyDescent="0.3">
      <c r="A20" s="264" t="s">
        <v>218</v>
      </c>
      <c r="B20" s="71"/>
      <c r="C20" s="258"/>
      <c r="D20" s="265"/>
      <c r="E20" s="260"/>
      <c r="F20" s="103"/>
      <c r="G20" s="266"/>
      <c r="H20" s="267"/>
    </row>
    <row r="21" spans="1:8" s="249" customFormat="1" ht="24" customHeight="1" x14ac:dyDescent="0.3">
      <c r="A21" s="268" t="s">
        <v>219</v>
      </c>
      <c r="B21" s="71"/>
      <c r="C21" s="258"/>
      <c r="D21" s="265">
        <f>Summary!G27</f>
        <v>0</v>
      </c>
      <c r="E21" s="260"/>
      <c r="F21" s="147">
        <f>'Sec I ii (5)'!H21</f>
        <v>0</v>
      </c>
      <c r="G21" s="317">
        <f>'Sec II (6)'!C34</f>
        <v>0</v>
      </c>
      <c r="H21" s="312">
        <f>+F21+G21</f>
        <v>0</v>
      </c>
    </row>
    <row r="22" spans="1:8" s="249" customFormat="1" ht="24" customHeight="1" x14ac:dyDescent="0.3">
      <c r="A22" s="268" t="s">
        <v>220</v>
      </c>
      <c r="B22" s="71"/>
      <c r="C22" s="258"/>
      <c r="D22" s="265">
        <v>0</v>
      </c>
      <c r="E22" s="260"/>
      <c r="F22" s="147">
        <f>'Sec I ii (5)'!H22</f>
        <v>0</v>
      </c>
      <c r="G22" s="317">
        <f>'Sec II (6)'!C42</f>
        <v>0</v>
      </c>
      <c r="H22" s="312">
        <f>+F22+G22</f>
        <v>0</v>
      </c>
    </row>
    <row r="23" spans="1:8" s="249" customFormat="1" ht="24" customHeight="1" x14ac:dyDescent="0.3">
      <c r="A23" s="268" t="s">
        <v>221</v>
      </c>
      <c r="B23" s="71"/>
      <c r="C23" s="258"/>
      <c r="D23" s="265">
        <v>0</v>
      </c>
      <c r="E23" s="260"/>
      <c r="F23" s="147">
        <f>'Sec I ii (5)'!H23</f>
        <v>0</v>
      </c>
      <c r="G23" s="317">
        <f>'Sec II (6)'!C51</f>
        <v>0</v>
      </c>
      <c r="H23" s="312">
        <f>+F23+G23</f>
        <v>0</v>
      </c>
    </row>
    <row r="24" spans="1:8" s="249" customFormat="1" ht="24" customHeight="1" thickBot="1" x14ac:dyDescent="0.35">
      <c r="A24" s="264" t="s">
        <v>222</v>
      </c>
      <c r="B24" s="269"/>
      <c r="C24" s="270"/>
      <c r="D24" s="271">
        <f>SUM(D21:D23)</f>
        <v>0</v>
      </c>
      <c r="E24" s="260"/>
      <c r="F24" s="148">
        <f>SUM(F21:F23)</f>
        <v>0</v>
      </c>
      <c r="G24" s="318">
        <f>SUM(G21:G23)</f>
        <v>0</v>
      </c>
      <c r="H24" s="313">
        <f>SUM(H21:H23)</f>
        <v>0</v>
      </c>
    </row>
    <row r="25" spans="1:8" s="249" customFormat="1" ht="24" customHeight="1" thickTop="1" x14ac:dyDescent="0.3">
      <c r="A25" s="272"/>
      <c r="B25" s="273"/>
      <c r="C25" s="274"/>
      <c r="D25" s="275"/>
      <c r="E25" s="276"/>
      <c r="F25" s="309"/>
      <c r="G25" s="319"/>
      <c r="H25" s="314"/>
    </row>
    <row r="26" spans="1:8" s="249" customFormat="1" ht="24" customHeight="1" x14ac:dyDescent="0.3">
      <c r="A26" s="277" t="s">
        <v>223</v>
      </c>
      <c r="B26" s="71"/>
      <c r="C26" s="278"/>
      <c r="D26" s="279"/>
      <c r="E26" s="280"/>
      <c r="F26" s="310"/>
      <c r="G26" s="310"/>
      <c r="H26" s="315"/>
    </row>
    <row r="27" spans="1:8" s="249" customFormat="1" ht="24" customHeight="1" x14ac:dyDescent="0.3">
      <c r="A27" s="268" t="s">
        <v>224</v>
      </c>
      <c r="B27" s="71"/>
      <c r="C27" s="281"/>
      <c r="D27" s="265">
        <f>Summary!G20</f>
        <v>0</v>
      </c>
      <c r="E27" s="260"/>
      <c r="F27" s="147">
        <f>'Sec I ii (5)'!H27</f>
        <v>0</v>
      </c>
      <c r="G27" s="317">
        <f>'Sec II (6)'!E94</f>
        <v>0</v>
      </c>
      <c r="H27" s="312">
        <f t="shared" ref="H27:H32" si="0">+F27+G27</f>
        <v>0</v>
      </c>
    </row>
    <row r="28" spans="1:8" s="249" customFormat="1" ht="24" customHeight="1" x14ac:dyDescent="0.3">
      <c r="A28" s="268" t="s">
        <v>225</v>
      </c>
      <c r="B28" s="71"/>
      <c r="C28" s="281"/>
      <c r="D28" s="265">
        <f>Summary!G21</f>
        <v>0</v>
      </c>
      <c r="E28" s="260"/>
      <c r="F28" s="147">
        <f>'Sec I ii (5)'!H28</f>
        <v>0</v>
      </c>
      <c r="G28" s="317">
        <f>'Sec II (6)'!E137</f>
        <v>0</v>
      </c>
      <c r="H28" s="312">
        <f t="shared" si="0"/>
        <v>0</v>
      </c>
    </row>
    <row r="29" spans="1:8" s="249" customFormat="1" ht="24" customHeight="1" x14ac:dyDescent="0.3">
      <c r="A29" s="268" t="s">
        <v>226</v>
      </c>
      <c r="B29" s="71"/>
      <c r="C29" s="281"/>
      <c r="D29" s="265">
        <f>Summary!G22</f>
        <v>0</v>
      </c>
      <c r="E29" s="260"/>
      <c r="F29" s="147">
        <f>'Sec I ii (5)'!H29</f>
        <v>0</v>
      </c>
      <c r="G29" s="317">
        <f>'Sec II (6)'!E180</f>
        <v>0</v>
      </c>
      <c r="H29" s="312">
        <f t="shared" si="0"/>
        <v>0</v>
      </c>
    </row>
    <row r="30" spans="1:8" s="249" customFormat="1" ht="24" customHeight="1" x14ac:dyDescent="0.3">
      <c r="A30" s="268" t="s">
        <v>227</v>
      </c>
      <c r="B30" s="208"/>
      <c r="C30" s="281"/>
      <c r="D30" s="265">
        <f>Summary!G23</f>
        <v>0</v>
      </c>
      <c r="E30" s="260"/>
      <c r="F30" s="147">
        <f>'Sec I ii (5)'!H30</f>
        <v>0</v>
      </c>
      <c r="G30" s="317">
        <f>'Sec II (6)'!E223</f>
        <v>0</v>
      </c>
      <c r="H30" s="312">
        <f t="shared" si="0"/>
        <v>0</v>
      </c>
    </row>
    <row r="31" spans="1:8" s="249" customFormat="1" ht="24" customHeight="1" x14ac:dyDescent="0.3">
      <c r="A31" s="268" t="s">
        <v>228</v>
      </c>
      <c r="B31" s="71"/>
      <c r="C31" s="281"/>
      <c r="D31" s="265">
        <f>Summary!G24</f>
        <v>0</v>
      </c>
      <c r="E31" s="260"/>
      <c r="F31" s="147">
        <f>'Sec I ii (5)'!H31</f>
        <v>0</v>
      </c>
      <c r="G31" s="317">
        <f>'Sec II (6)'!E266</f>
        <v>0</v>
      </c>
      <c r="H31" s="312">
        <f t="shared" si="0"/>
        <v>0</v>
      </c>
    </row>
    <row r="32" spans="1:8" s="256" customFormat="1" ht="40.5" customHeight="1" x14ac:dyDescent="0.25">
      <c r="A32" s="398" t="s">
        <v>229</v>
      </c>
      <c r="B32" s="399"/>
      <c r="C32" s="400"/>
      <c r="D32" s="282">
        <f>Summary!G25</f>
        <v>0</v>
      </c>
      <c r="E32" s="283"/>
      <c r="F32" s="311">
        <f>'Sec I ii (5)'!H32</f>
        <v>0</v>
      </c>
      <c r="G32" s="320">
        <f>'Sec II (6)'!E309</f>
        <v>0</v>
      </c>
      <c r="H32" s="316">
        <f t="shared" si="0"/>
        <v>0</v>
      </c>
    </row>
    <row r="33" spans="1:9" s="249" customFormat="1" ht="24" customHeight="1" thickBot="1" x14ac:dyDescent="0.35">
      <c r="A33" s="284" t="s">
        <v>230</v>
      </c>
      <c r="B33" s="285"/>
      <c r="C33" s="270"/>
      <c r="D33" s="271">
        <f>SUM(D27:D32)</f>
        <v>0</v>
      </c>
      <c r="E33" s="260"/>
      <c r="F33" s="148">
        <f>SUM(F27:F32)</f>
        <v>0</v>
      </c>
      <c r="G33" s="148">
        <f>SUM(G27:G32)</f>
        <v>0</v>
      </c>
      <c r="H33" s="313">
        <f>SUM(H27:H32)</f>
        <v>0</v>
      </c>
    </row>
    <row r="34" spans="1:9" s="249" customFormat="1" ht="24" customHeight="1" thickTop="1" x14ac:dyDescent="0.3">
      <c r="A34" s="272"/>
      <c r="B34" s="273"/>
      <c r="C34" s="274"/>
      <c r="D34" s="286"/>
      <c r="E34" s="287"/>
      <c r="F34" s="286"/>
      <c r="G34" s="286"/>
      <c r="H34" s="288"/>
    </row>
    <row r="35" spans="1:9" s="249" customFormat="1" ht="24" customHeight="1" x14ac:dyDescent="0.3">
      <c r="A35" s="289"/>
      <c r="B35" s="290"/>
      <c r="C35" s="291"/>
      <c r="D35" s="292"/>
      <c r="E35" s="293"/>
      <c r="F35" s="292"/>
      <c r="G35" s="292"/>
      <c r="H35" s="294"/>
    </row>
    <row r="36" spans="1:9" s="249" customFormat="1" ht="24" customHeight="1" thickBot="1" x14ac:dyDescent="0.35">
      <c r="A36" s="295" t="s">
        <v>231</v>
      </c>
      <c r="B36" s="213"/>
      <c r="C36" s="296"/>
      <c r="D36" s="297"/>
      <c r="E36" s="298"/>
      <c r="F36" s="396" t="s">
        <v>232</v>
      </c>
      <c r="G36" s="397"/>
      <c r="H36" s="299">
        <f>+H24-H33</f>
        <v>0</v>
      </c>
    </row>
    <row r="37" spans="1:9" s="249" customFormat="1" ht="27" customHeight="1" thickTop="1" x14ac:dyDescent="0.3">
      <c r="A37" s="300"/>
      <c r="B37" s="293"/>
      <c r="C37" s="293"/>
      <c r="D37" s="301"/>
      <c r="E37" s="302"/>
      <c r="F37" s="401"/>
      <c r="G37" s="401"/>
      <c r="H37" s="402"/>
    </row>
    <row r="38" spans="1:9" ht="9.6" customHeight="1" thickBot="1" x14ac:dyDescent="0.35">
      <c r="A38" s="303"/>
      <c r="B38" s="304"/>
      <c r="C38" s="304"/>
      <c r="D38" s="305"/>
      <c r="E38" s="306"/>
      <c r="F38" s="305"/>
      <c r="G38" s="305"/>
      <c r="H38" s="307"/>
    </row>
    <row r="39" spans="1:9" ht="13.9" customHeight="1" x14ac:dyDescent="0.3"/>
    <row r="40" spans="1:9" s="65" customFormat="1" ht="21" customHeight="1" x14ac:dyDescent="0.25">
      <c r="A40" s="133" t="s">
        <v>2</v>
      </c>
      <c r="B40" s="387" t="s">
        <v>233</v>
      </c>
      <c r="C40" s="387"/>
      <c r="D40" s="387"/>
      <c r="E40" s="387"/>
      <c r="F40" s="387"/>
      <c r="G40" s="387"/>
      <c r="H40" s="387"/>
      <c r="I40" s="71"/>
    </row>
    <row r="41" spans="1:9" s="65" customFormat="1" ht="37.15" customHeight="1" x14ac:dyDescent="0.25">
      <c r="A41" s="133" t="s">
        <v>3</v>
      </c>
      <c r="B41" s="387" t="s">
        <v>234</v>
      </c>
      <c r="C41" s="387"/>
      <c r="D41" s="387"/>
      <c r="E41" s="387"/>
      <c r="F41" s="387"/>
      <c r="G41" s="387"/>
      <c r="H41" s="387"/>
      <c r="I41" s="71"/>
    </row>
    <row r="42" spans="1:9" s="65" customFormat="1" ht="21" customHeight="1" x14ac:dyDescent="0.25">
      <c r="A42" s="133" t="s">
        <v>4</v>
      </c>
      <c r="B42" s="387" t="s">
        <v>235</v>
      </c>
      <c r="C42" s="387"/>
      <c r="D42" s="387"/>
      <c r="E42" s="387"/>
      <c r="F42" s="387"/>
      <c r="G42" s="387"/>
      <c r="H42" s="387"/>
      <c r="I42" s="71"/>
    </row>
    <row r="43" spans="1:9" s="65" customFormat="1" ht="21" customHeight="1" x14ac:dyDescent="0.25">
      <c r="A43" s="133" t="s">
        <v>5</v>
      </c>
      <c r="B43" s="387" t="s">
        <v>236</v>
      </c>
      <c r="C43" s="387"/>
      <c r="D43" s="387"/>
      <c r="E43" s="387"/>
      <c r="F43" s="387"/>
      <c r="G43" s="387"/>
      <c r="H43" s="387"/>
      <c r="I43" s="71"/>
    </row>
    <row r="44" spans="1:9" ht="24" customHeight="1" x14ac:dyDescent="0.3">
      <c r="A44" s="308"/>
      <c r="B44" s="386"/>
      <c r="C44" s="386"/>
      <c r="D44" s="386"/>
      <c r="E44" s="386"/>
      <c r="F44" s="386"/>
      <c r="G44" s="386"/>
      <c r="H44" s="386"/>
    </row>
  </sheetData>
  <sheetProtection algorithmName="SHA-512" hashValue="UBlP3KgrsBDPNH9LuPw3WSjFpr2b2jujI2an+q7nEkRTCe4XO22lFs/CM3nMnF8+vcmn2BLTYk2BJaUkVSsM3Q==" saltValue="S3gGVpd0XBMTOAq1nLtH9g==" spinCount="100000" sheet="1" objects="1" scenarios="1" selectLockedCells="1"/>
  <mergeCells count="14">
    <mergeCell ref="F16:H16"/>
    <mergeCell ref="A2:H2"/>
    <mergeCell ref="A3:H3"/>
    <mergeCell ref="A4:H4"/>
    <mergeCell ref="A9:B11"/>
    <mergeCell ref="D9:H11"/>
    <mergeCell ref="B43:H43"/>
    <mergeCell ref="B44:H44"/>
    <mergeCell ref="A32:C32"/>
    <mergeCell ref="F36:G36"/>
    <mergeCell ref="F37:H37"/>
    <mergeCell ref="B40:H40"/>
    <mergeCell ref="B41:H41"/>
    <mergeCell ref="B42:H42"/>
  </mergeCells>
  <phoneticPr fontId="18" type="noConversion"/>
  <pageMargins left="0.51181102362204722" right="0.51181102362204722" top="0.39370078740157483" bottom="0.39370078740157483" header="0.31496062992125984" footer="0.19685039370078741"/>
  <pageSetup paperSize="9" scale="88"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4"/>
  <sheetViews>
    <sheetView zoomScale="102" zoomScaleNormal="102" zoomScaleSheetLayoutView="80" workbookViewId="0">
      <selection activeCell="E7" sqref="E7"/>
    </sheetView>
  </sheetViews>
  <sheetFormatPr defaultColWidth="9" defaultRowHeight="15.75" x14ac:dyDescent="0.25"/>
  <cols>
    <col min="1" max="1" width="4.125" style="63" customWidth="1"/>
    <col min="2" max="2" width="28.75" style="65" customWidth="1"/>
    <col min="3" max="3" width="13.25" style="68" customWidth="1"/>
    <col min="4" max="4" width="5.875" style="65" customWidth="1"/>
    <col min="5" max="5" width="13" style="65" customWidth="1"/>
    <col min="6" max="6" width="13.875" style="65" customWidth="1"/>
    <col min="7" max="7" width="11.125" style="65" customWidth="1"/>
    <col min="8" max="8" width="10.625" style="65" customWidth="1"/>
    <col min="9" max="9" width="13.25" style="65" customWidth="1"/>
    <col min="10" max="256" width="9" style="65"/>
    <col min="257" max="257" width="4.125" style="65" customWidth="1"/>
    <col min="258" max="258" width="28.75" style="65" customWidth="1"/>
    <col min="259" max="259" width="13.25" style="65" customWidth="1"/>
    <col min="260" max="260" width="5.875" style="65" customWidth="1"/>
    <col min="261" max="261" width="13" style="65" customWidth="1"/>
    <col min="262" max="262" width="13.875" style="65" customWidth="1"/>
    <col min="263" max="263" width="11.125" style="65" customWidth="1"/>
    <col min="264" max="264" width="2.875" style="65" customWidth="1"/>
    <col min="265" max="265" width="19" style="65" customWidth="1"/>
    <col min="266" max="512" width="9" style="65"/>
    <col min="513" max="513" width="4.125" style="65" customWidth="1"/>
    <col min="514" max="514" width="28.75" style="65" customWidth="1"/>
    <col min="515" max="515" width="13.25" style="65" customWidth="1"/>
    <col min="516" max="516" width="5.875" style="65" customWidth="1"/>
    <col min="517" max="517" width="13" style="65" customWidth="1"/>
    <col min="518" max="518" width="13.875" style="65" customWidth="1"/>
    <col min="519" max="519" width="11.125" style="65" customWidth="1"/>
    <col min="520" max="520" width="2.875" style="65" customWidth="1"/>
    <col min="521" max="521" width="19" style="65" customWidth="1"/>
    <col min="522" max="768" width="9" style="65"/>
    <col min="769" max="769" width="4.125" style="65" customWidth="1"/>
    <col min="770" max="770" width="28.75" style="65" customWidth="1"/>
    <col min="771" max="771" width="13.25" style="65" customWidth="1"/>
    <col min="772" max="772" width="5.875" style="65" customWidth="1"/>
    <col min="773" max="773" width="13" style="65" customWidth="1"/>
    <col min="774" max="774" width="13.875" style="65" customWidth="1"/>
    <col min="775" max="775" width="11.125" style="65" customWidth="1"/>
    <col min="776" max="776" width="2.875" style="65" customWidth="1"/>
    <col min="777" max="777" width="19" style="65" customWidth="1"/>
    <col min="778" max="1024" width="9" style="65"/>
    <col min="1025" max="1025" width="4.125" style="65" customWidth="1"/>
    <col min="1026" max="1026" width="28.75" style="65" customWidth="1"/>
    <col min="1027" max="1027" width="13.25" style="65" customWidth="1"/>
    <col min="1028" max="1028" width="5.875" style="65" customWidth="1"/>
    <col min="1029" max="1029" width="13" style="65" customWidth="1"/>
    <col min="1030" max="1030" width="13.875" style="65" customWidth="1"/>
    <col min="1031" max="1031" width="11.125" style="65" customWidth="1"/>
    <col min="1032" max="1032" width="2.875" style="65" customWidth="1"/>
    <col min="1033" max="1033" width="19" style="65" customWidth="1"/>
    <col min="1034" max="1280" width="9" style="65"/>
    <col min="1281" max="1281" width="4.125" style="65" customWidth="1"/>
    <col min="1282" max="1282" width="28.75" style="65" customWidth="1"/>
    <col min="1283" max="1283" width="13.25" style="65" customWidth="1"/>
    <col min="1284" max="1284" width="5.875" style="65" customWidth="1"/>
    <col min="1285" max="1285" width="13" style="65" customWidth="1"/>
    <col min="1286" max="1286" width="13.875" style="65" customWidth="1"/>
    <col min="1287" max="1287" width="11.125" style="65" customWidth="1"/>
    <col min="1288" max="1288" width="2.875" style="65" customWidth="1"/>
    <col min="1289" max="1289" width="19" style="65" customWidth="1"/>
    <col min="1290" max="1536" width="9" style="65"/>
    <col min="1537" max="1537" width="4.125" style="65" customWidth="1"/>
    <col min="1538" max="1538" width="28.75" style="65" customWidth="1"/>
    <col min="1539" max="1539" width="13.25" style="65" customWidth="1"/>
    <col min="1540" max="1540" width="5.875" style="65" customWidth="1"/>
    <col min="1541" max="1541" width="13" style="65" customWidth="1"/>
    <col min="1542" max="1542" width="13.875" style="65" customWidth="1"/>
    <col min="1543" max="1543" width="11.125" style="65" customWidth="1"/>
    <col min="1544" max="1544" width="2.875" style="65" customWidth="1"/>
    <col min="1545" max="1545" width="19" style="65" customWidth="1"/>
    <col min="1546" max="1792" width="9" style="65"/>
    <col min="1793" max="1793" width="4.125" style="65" customWidth="1"/>
    <col min="1794" max="1794" width="28.75" style="65" customWidth="1"/>
    <col min="1795" max="1795" width="13.25" style="65" customWidth="1"/>
    <col min="1796" max="1796" width="5.875" style="65" customWidth="1"/>
    <col min="1797" max="1797" width="13" style="65" customWidth="1"/>
    <col min="1798" max="1798" width="13.875" style="65" customWidth="1"/>
    <col min="1799" max="1799" width="11.125" style="65" customWidth="1"/>
    <col min="1800" max="1800" width="2.875" style="65" customWidth="1"/>
    <col min="1801" max="1801" width="19" style="65" customWidth="1"/>
    <col min="1802" max="2048" width="9" style="65"/>
    <col min="2049" max="2049" width="4.125" style="65" customWidth="1"/>
    <col min="2050" max="2050" width="28.75" style="65" customWidth="1"/>
    <col min="2051" max="2051" width="13.25" style="65" customWidth="1"/>
    <col min="2052" max="2052" width="5.875" style="65" customWidth="1"/>
    <col min="2053" max="2053" width="13" style="65" customWidth="1"/>
    <col min="2054" max="2054" width="13.875" style="65" customWidth="1"/>
    <col min="2055" max="2055" width="11.125" style="65" customWidth="1"/>
    <col min="2056" max="2056" width="2.875" style="65" customWidth="1"/>
    <col min="2057" max="2057" width="19" style="65" customWidth="1"/>
    <col min="2058" max="2304" width="9" style="65"/>
    <col min="2305" max="2305" width="4.125" style="65" customWidth="1"/>
    <col min="2306" max="2306" width="28.75" style="65" customWidth="1"/>
    <col min="2307" max="2307" width="13.25" style="65" customWidth="1"/>
    <col min="2308" max="2308" width="5.875" style="65" customWidth="1"/>
    <col min="2309" max="2309" width="13" style="65" customWidth="1"/>
    <col min="2310" max="2310" width="13.875" style="65" customWidth="1"/>
    <col min="2311" max="2311" width="11.125" style="65" customWidth="1"/>
    <col min="2312" max="2312" width="2.875" style="65" customWidth="1"/>
    <col min="2313" max="2313" width="19" style="65" customWidth="1"/>
    <col min="2314" max="2560" width="9" style="65"/>
    <col min="2561" max="2561" width="4.125" style="65" customWidth="1"/>
    <col min="2562" max="2562" width="28.75" style="65" customWidth="1"/>
    <col min="2563" max="2563" width="13.25" style="65" customWidth="1"/>
    <col min="2564" max="2564" width="5.875" style="65" customWidth="1"/>
    <col min="2565" max="2565" width="13" style="65" customWidth="1"/>
    <col min="2566" max="2566" width="13.875" style="65" customWidth="1"/>
    <col min="2567" max="2567" width="11.125" style="65" customWidth="1"/>
    <col min="2568" max="2568" width="2.875" style="65" customWidth="1"/>
    <col min="2569" max="2569" width="19" style="65" customWidth="1"/>
    <col min="2570" max="2816" width="9" style="65"/>
    <col min="2817" max="2817" width="4.125" style="65" customWidth="1"/>
    <col min="2818" max="2818" width="28.75" style="65" customWidth="1"/>
    <col min="2819" max="2819" width="13.25" style="65" customWidth="1"/>
    <col min="2820" max="2820" width="5.875" style="65" customWidth="1"/>
    <col min="2821" max="2821" width="13" style="65" customWidth="1"/>
    <col min="2822" max="2822" width="13.875" style="65" customWidth="1"/>
    <col min="2823" max="2823" width="11.125" style="65" customWidth="1"/>
    <col min="2824" max="2824" width="2.875" style="65" customWidth="1"/>
    <col min="2825" max="2825" width="19" style="65" customWidth="1"/>
    <col min="2826" max="3072" width="9" style="65"/>
    <col min="3073" max="3073" width="4.125" style="65" customWidth="1"/>
    <col min="3074" max="3074" width="28.75" style="65" customWidth="1"/>
    <col min="3075" max="3075" width="13.25" style="65" customWidth="1"/>
    <col min="3076" max="3076" width="5.875" style="65" customWidth="1"/>
    <col min="3077" max="3077" width="13" style="65" customWidth="1"/>
    <col min="3078" max="3078" width="13.875" style="65" customWidth="1"/>
    <col min="3079" max="3079" width="11.125" style="65" customWidth="1"/>
    <col min="3080" max="3080" width="2.875" style="65" customWidth="1"/>
    <col min="3081" max="3081" width="19" style="65" customWidth="1"/>
    <col min="3082" max="3328" width="9" style="65"/>
    <col min="3329" max="3329" width="4.125" style="65" customWidth="1"/>
    <col min="3330" max="3330" width="28.75" style="65" customWidth="1"/>
    <col min="3331" max="3331" width="13.25" style="65" customWidth="1"/>
    <col min="3332" max="3332" width="5.875" style="65" customWidth="1"/>
    <col min="3333" max="3333" width="13" style="65" customWidth="1"/>
    <col min="3334" max="3334" width="13.875" style="65" customWidth="1"/>
    <col min="3335" max="3335" width="11.125" style="65" customWidth="1"/>
    <col min="3336" max="3336" width="2.875" style="65" customWidth="1"/>
    <col min="3337" max="3337" width="19" style="65" customWidth="1"/>
    <col min="3338" max="3584" width="9" style="65"/>
    <col min="3585" max="3585" width="4.125" style="65" customWidth="1"/>
    <col min="3586" max="3586" width="28.75" style="65" customWidth="1"/>
    <col min="3587" max="3587" width="13.25" style="65" customWidth="1"/>
    <col min="3588" max="3588" width="5.875" style="65" customWidth="1"/>
    <col min="3589" max="3589" width="13" style="65" customWidth="1"/>
    <col min="3590" max="3590" width="13.875" style="65" customWidth="1"/>
    <col min="3591" max="3591" width="11.125" style="65" customWidth="1"/>
    <col min="3592" max="3592" width="2.875" style="65" customWidth="1"/>
    <col min="3593" max="3593" width="19" style="65" customWidth="1"/>
    <col min="3594" max="3840" width="9" style="65"/>
    <col min="3841" max="3841" width="4.125" style="65" customWidth="1"/>
    <col min="3842" max="3842" width="28.75" style="65" customWidth="1"/>
    <col min="3843" max="3843" width="13.25" style="65" customWidth="1"/>
    <col min="3844" max="3844" width="5.875" style="65" customWidth="1"/>
    <col min="3845" max="3845" width="13" style="65" customWidth="1"/>
    <col min="3846" max="3846" width="13.875" style="65" customWidth="1"/>
    <col min="3847" max="3847" width="11.125" style="65" customWidth="1"/>
    <col min="3848" max="3848" width="2.875" style="65" customWidth="1"/>
    <col min="3849" max="3849" width="19" style="65" customWidth="1"/>
    <col min="3850" max="4096" width="9" style="65"/>
    <col min="4097" max="4097" width="4.125" style="65" customWidth="1"/>
    <col min="4098" max="4098" width="28.75" style="65" customWidth="1"/>
    <col min="4099" max="4099" width="13.25" style="65" customWidth="1"/>
    <col min="4100" max="4100" width="5.875" style="65" customWidth="1"/>
    <col min="4101" max="4101" width="13" style="65" customWidth="1"/>
    <col min="4102" max="4102" width="13.875" style="65" customWidth="1"/>
    <col min="4103" max="4103" width="11.125" style="65" customWidth="1"/>
    <col min="4104" max="4104" width="2.875" style="65" customWidth="1"/>
    <col min="4105" max="4105" width="19" style="65" customWidth="1"/>
    <col min="4106" max="4352" width="9" style="65"/>
    <col min="4353" max="4353" width="4.125" style="65" customWidth="1"/>
    <col min="4354" max="4354" width="28.75" style="65" customWidth="1"/>
    <col min="4355" max="4355" width="13.25" style="65" customWidth="1"/>
    <col min="4356" max="4356" width="5.875" style="65" customWidth="1"/>
    <col min="4357" max="4357" width="13" style="65" customWidth="1"/>
    <col min="4358" max="4358" width="13.875" style="65" customWidth="1"/>
    <col min="4359" max="4359" width="11.125" style="65" customWidth="1"/>
    <col min="4360" max="4360" width="2.875" style="65" customWidth="1"/>
    <col min="4361" max="4361" width="19" style="65" customWidth="1"/>
    <col min="4362" max="4608" width="9" style="65"/>
    <col min="4609" max="4609" width="4.125" style="65" customWidth="1"/>
    <col min="4610" max="4610" width="28.75" style="65" customWidth="1"/>
    <col min="4611" max="4611" width="13.25" style="65" customWidth="1"/>
    <col min="4612" max="4612" width="5.875" style="65" customWidth="1"/>
    <col min="4613" max="4613" width="13" style="65" customWidth="1"/>
    <col min="4614" max="4614" width="13.875" style="65" customWidth="1"/>
    <col min="4615" max="4615" width="11.125" style="65" customWidth="1"/>
    <col min="4616" max="4616" width="2.875" style="65" customWidth="1"/>
    <col min="4617" max="4617" width="19" style="65" customWidth="1"/>
    <col min="4618" max="4864" width="9" style="65"/>
    <col min="4865" max="4865" width="4.125" style="65" customWidth="1"/>
    <col min="4866" max="4866" width="28.75" style="65" customWidth="1"/>
    <col min="4867" max="4867" width="13.25" style="65" customWidth="1"/>
    <col min="4868" max="4868" width="5.875" style="65" customWidth="1"/>
    <col min="4869" max="4869" width="13" style="65" customWidth="1"/>
    <col min="4870" max="4870" width="13.875" style="65" customWidth="1"/>
    <col min="4871" max="4871" width="11.125" style="65" customWidth="1"/>
    <col min="4872" max="4872" width="2.875" style="65" customWidth="1"/>
    <col min="4873" max="4873" width="19" style="65" customWidth="1"/>
    <col min="4874" max="5120" width="9" style="65"/>
    <col min="5121" max="5121" width="4.125" style="65" customWidth="1"/>
    <col min="5122" max="5122" width="28.75" style="65" customWidth="1"/>
    <col min="5123" max="5123" width="13.25" style="65" customWidth="1"/>
    <col min="5124" max="5124" width="5.875" style="65" customWidth="1"/>
    <col min="5125" max="5125" width="13" style="65" customWidth="1"/>
    <col min="5126" max="5126" width="13.875" style="65" customWidth="1"/>
    <col min="5127" max="5127" width="11.125" style="65" customWidth="1"/>
    <col min="5128" max="5128" width="2.875" style="65" customWidth="1"/>
    <col min="5129" max="5129" width="19" style="65" customWidth="1"/>
    <col min="5130" max="5376" width="9" style="65"/>
    <col min="5377" max="5377" width="4.125" style="65" customWidth="1"/>
    <col min="5378" max="5378" width="28.75" style="65" customWidth="1"/>
    <col min="5379" max="5379" width="13.25" style="65" customWidth="1"/>
    <col min="5380" max="5380" width="5.875" style="65" customWidth="1"/>
    <col min="5381" max="5381" width="13" style="65" customWidth="1"/>
    <col min="5382" max="5382" width="13.875" style="65" customWidth="1"/>
    <col min="5383" max="5383" width="11.125" style="65" customWidth="1"/>
    <col min="5384" max="5384" width="2.875" style="65" customWidth="1"/>
    <col min="5385" max="5385" width="19" style="65" customWidth="1"/>
    <col min="5386" max="5632" width="9" style="65"/>
    <col min="5633" max="5633" width="4.125" style="65" customWidth="1"/>
    <col min="5634" max="5634" width="28.75" style="65" customWidth="1"/>
    <col min="5635" max="5635" width="13.25" style="65" customWidth="1"/>
    <col min="5636" max="5636" width="5.875" style="65" customWidth="1"/>
    <col min="5637" max="5637" width="13" style="65" customWidth="1"/>
    <col min="5638" max="5638" width="13.875" style="65" customWidth="1"/>
    <col min="5639" max="5639" width="11.125" style="65" customWidth="1"/>
    <col min="5640" max="5640" width="2.875" style="65" customWidth="1"/>
    <col min="5641" max="5641" width="19" style="65" customWidth="1"/>
    <col min="5642" max="5888" width="9" style="65"/>
    <col min="5889" max="5889" width="4.125" style="65" customWidth="1"/>
    <col min="5890" max="5890" width="28.75" style="65" customWidth="1"/>
    <col min="5891" max="5891" width="13.25" style="65" customWidth="1"/>
    <col min="5892" max="5892" width="5.875" style="65" customWidth="1"/>
    <col min="5893" max="5893" width="13" style="65" customWidth="1"/>
    <col min="5894" max="5894" width="13.875" style="65" customWidth="1"/>
    <col min="5895" max="5895" width="11.125" style="65" customWidth="1"/>
    <col min="5896" max="5896" width="2.875" style="65" customWidth="1"/>
    <col min="5897" max="5897" width="19" style="65" customWidth="1"/>
    <col min="5898" max="6144" width="9" style="65"/>
    <col min="6145" max="6145" width="4.125" style="65" customWidth="1"/>
    <col min="6146" max="6146" width="28.75" style="65" customWidth="1"/>
    <col min="6147" max="6147" width="13.25" style="65" customWidth="1"/>
    <col min="6148" max="6148" width="5.875" style="65" customWidth="1"/>
    <col min="6149" max="6149" width="13" style="65" customWidth="1"/>
    <col min="6150" max="6150" width="13.875" style="65" customWidth="1"/>
    <col min="6151" max="6151" width="11.125" style="65" customWidth="1"/>
    <col min="6152" max="6152" width="2.875" style="65" customWidth="1"/>
    <col min="6153" max="6153" width="19" style="65" customWidth="1"/>
    <col min="6154" max="6400" width="9" style="65"/>
    <col min="6401" max="6401" width="4.125" style="65" customWidth="1"/>
    <col min="6402" max="6402" width="28.75" style="65" customWidth="1"/>
    <col min="6403" max="6403" width="13.25" style="65" customWidth="1"/>
    <col min="6404" max="6404" width="5.875" style="65" customWidth="1"/>
    <col min="6405" max="6405" width="13" style="65" customWidth="1"/>
    <col min="6406" max="6406" width="13.875" style="65" customWidth="1"/>
    <col min="6407" max="6407" width="11.125" style="65" customWidth="1"/>
    <col min="6408" max="6408" width="2.875" style="65" customWidth="1"/>
    <col min="6409" max="6409" width="19" style="65" customWidth="1"/>
    <col min="6410" max="6656" width="9" style="65"/>
    <col min="6657" max="6657" width="4.125" style="65" customWidth="1"/>
    <col min="6658" max="6658" width="28.75" style="65" customWidth="1"/>
    <col min="6659" max="6659" width="13.25" style="65" customWidth="1"/>
    <col min="6660" max="6660" width="5.875" style="65" customWidth="1"/>
    <col min="6661" max="6661" width="13" style="65" customWidth="1"/>
    <col min="6662" max="6662" width="13.875" style="65" customWidth="1"/>
    <col min="6663" max="6663" width="11.125" style="65" customWidth="1"/>
    <col min="6664" max="6664" width="2.875" style="65" customWidth="1"/>
    <col min="6665" max="6665" width="19" style="65" customWidth="1"/>
    <col min="6666" max="6912" width="9" style="65"/>
    <col min="6913" max="6913" width="4.125" style="65" customWidth="1"/>
    <col min="6914" max="6914" width="28.75" style="65" customWidth="1"/>
    <col min="6915" max="6915" width="13.25" style="65" customWidth="1"/>
    <col min="6916" max="6916" width="5.875" style="65" customWidth="1"/>
    <col min="6917" max="6917" width="13" style="65" customWidth="1"/>
    <col min="6918" max="6918" width="13.875" style="65" customWidth="1"/>
    <col min="6919" max="6919" width="11.125" style="65" customWidth="1"/>
    <col min="6920" max="6920" width="2.875" style="65" customWidth="1"/>
    <col min="6921" max="6921" width="19" style="65" customWidth="1"/>
    <col min="6922" max="7168" width="9" style="65"/>
    <col min="7169" max="7169" width="4.125" style="65" customWidth="1"/>
    <col min="7170" max="7170" width="28.75" style="65" customWidth="1"/>
    <col min="7171" max="7171" width="13.25" style="65" customWidth="1"/>
    <col min="7172" max="7172" width="5.875" style="65" customWidth="1"/>
    <col min="7173" max="7173" width="13" style="65" customWidth="1"/>
    <col min="7174" max="7174" width="13.875" style="65" customWidth="1"/>
    <col min="7175" max="7175" width="11.125" style="65" customWidth="1"/>
    <col min="7176" max="7176" width="2.875" style="65" customWidth="1"/>
    <col min="7177" max="7177" width="19" style="65" customWidth="1"/>
    <col min="7178" max="7424" width="9" style="65"/>
    <col min="7425" max="7425" width="4.125" style="65" customWidth="1"/>
    <col min="7426" max="7426" width="28.75" style="65" customWidth="1"/>
    <col min="7427" max="7427" width="13.25" style="65" customWidth="1"/>
    <col min="7428" max="7428" width="5.875" style="65" customWidth="1"/>
    <col min="7429" max="7429" width="13" style="65" customWidth="1"/>
    <col min="7430" max="7430" width="13.875" style="65" customWidth="1"/>
    <col min="7431" max="7431" width="11.125" style="65" customWidth="1"/>
    <col min="7432" max="7432" width="2.875" style="65" customWidth="1"/>
    <col min="7433" max="7433" width="19" style="65" customWidth="1"/>
    <col min="7434" max="7680" width="9" style="65"/>
    <col min="7681" max="7681" width="4.125" style="65" customWidth="1"/>
    <col min="7682" max="7682" width="28.75" style="65" customWidth="1"/>
    <col min="7683" max="7683" width="13.25" style="65" customWidth="1"/>
    <col min="7684" max="7684" width="5.875" style="65" customWidth="1"/>
    <col min="7685" max="7685" width="13" style="65" customWidth="1"/>
    <col min="7686" max="7686" width="13.875" style="65" customWidth="1"/>
    <col min="7687" max="7687" width="11.125" style="65" customWidth="1"/>
    <col min="7688" max="7688" width="2.875" style="65" customWidth="1"/>
    <col min="7689" max="7689" width="19" style="65" customWidth="1"/>
    <col min="7690" max="7936" width="9" style="65"/>
    <col min="7937" max="7937" width="4.125" style="65" customWidth="1"/>
    <col min="7938" max="7938" width="28.75" style="65" customWidth="1"/>
    <col min="7939" max="7939" width="13.25" style="65" customWidth="1"/>
    <col min="7940" max="7940" width="5.875" style="65" customWidth="1"/>
    <col min="7941" max="7941" width="13" style="65" customWidth="1"/>
    <col min="7942" max="7942" width="13.875" style="65" customWidth="1"/>
    <col min="7943" max="7943" width="11.125" style="65" customWidth="1"/>
    <col min="7944" max="7944" width="2.875" style="65" customWidth="1"/>
    <col min="7945" max="7945" width="19" style="65" customWidth="1"/>
    <col min="7946" max="8192" width="9" style="65"/>
    <col min="8193" max="8193" width="4.125" style="65" customWidth="1"/>
    <col min="8194" max="8194" width="28.75" style="65" customWidth="1"/>
    <col min="8195" max="8195" width="13.25" style="65" customWidth="1"/>
    <col min="8196" max="8196" width="5.875" style="65" customWidth="1"/>
    <col min="8197" max="8197" width="13" style="65" customWidth="1"/>
    <col min="8198" max="8198" width="13.875" style="65" customWidth="1"/>
    <col min="8199" max="8199" width="11.125" style="65" customWidth="1"/>
    <col min="8200" max="8200" width="2.875" style="65" customWidth="1"/>
    <col min="8201" max="8201" width="19" style="65" customWidth="1"/>
    <col min="8202" max="8448" width="9" style="65"/>
    <col min="8449" max="8449" width="4.125" style="65" customWidth="1"/>
    <col min="8450" max="8450" width="28.75" style="65" customWidth="1"/>
    <col min="8451" max="8451" width="13.25" style="65" customWidth="1"/>
    <col min="8452" max="8452" width="5.875" style="65" customWidth="1"/>
    <col min="8453" max="8453" width="13" style="65" customWidth="1"/>
    <col min="8454" max="8454" width="13.875" style="65" customWidth="1"/>
    <col min="8455" max="8455" width="11.125" style="65" customWidth="1"/>
    <col min="8456" max="8456" width="2.875" style="65" customWidth="1"/>
    <col min="8457" max="8457" width="19" style="65" customWidth="1"/>
    <col min="8458" max="8704" width="9" style="65"/>
    <col min="8705" max="8705" width="4.125" style="65" customWidth="1"/>
    <col min="8706" max="8706" width="28.75" style="65" customWidth="1"/>
    <col min="8707" max="8707" width="13.25" style="65" customWidth="1"/>
    <col min="8708" max="8708" width="5.875" style="65" customWidth="1"/>
    <col min="8709" max="8709" width="13" style="65" customWidth="1"/>
    <col min="8710" max="8710" width="13.875" style="65" customWidth="1"/>
    <col min="8711" max="8711" width="11.125" style="65" customWidth="1"/>
    <col min="8712" max="8712" width="2.875" style="65" customWidth="1"/>
    <col min="8713" max="8713" width="19" style="65" customWidth="1"/>
    <col min="8714" max="8960" width="9" style="65"/>
    <col min="8961" max="8961" width="4.125" style="65" customWidth="1"/>
    <col min="8962" max="8962" width="28.75" style="65" customWidth="1"/>
    <col min="8963" max="8963" width="13.25" style="65" customWidth="1"/>
    <col min="8964" max="8964" width="5.875" style="65" customWidth="1"/>
    <col min="8965" max="8965" width="13" style="65" customWidth="1"/>
    <col min="8966" max="8966" width="13.875" style="65" customWidth="1"/>
    <col min="8967" max="8967" width="11.125" style="65" customWidth="1"/>
    <col min="8968" max="8968" width="2.875" style="65" customWidth="1"/>
    <col min="8969" max="8969" width="19" style="65" customWidth="1"/>
    <col min="8970" max="9216" width="9" style="65"/>
    <col min="9217" max="9217" width="4.125" style="65" customWidth="1"/>
    <col min="9218" max="9218" width="28.75" style="65" customWidth="1"/>
    <col min="9219" max="9219" width="13.25" style="65" customWidth="1"/>
    <col min="9220" max="9220" width="5.875" style="65" customWidth="1"/>
    <col min="9221" max="9221" width="13" style="65" customWidth="1"/>
    <col min="9222" max="9222" width="13.875" style="65" customWidth="1"/>
    <col min="9223" max="9223" width="11.125" style="65" customWidth="1"/>
    <col min="9224" max="9224" width="2.875" style="65" customWidth="1"/>
    <col min="9225" max="9225" width="19" style="65" customWidth="1"/>
    <col min="9226" max="9472" width="9" style="65"/>
    <col min="9473" max="9473" width="4.125" style="65" customWidth="1"/>
    <col min="9474" max="9474" width="28.75" style="65" customWidth="1"/>
    <col min="9475" max="9475" width="13.25" style="65" customWidth="1"/>
    <col min="9476" max="9476" width="5.875" style="65" customWidth="1"/>
    <col min="9477" max="9477" width="13" style="65" customWidth="1"/>
    <col min="9478" max="9478" width="13.875" style="65" customWidth="1"/>
    <col min="9479" max="9479" width="11.125" style="65" customWidth="1"/>
    <col min="9480" max="9480" width="2.875" style="65" customWidth="1"/>
    <col min="9481" max="9481" width="19" style="65" customWidth="1"/>
    <col min="9482" max="9728" width="9" style="65"/>
    <col min="9729" max="9729" width="4.125" style="65" customWidth="1"/>
    <col min="9730" max="9730" width="28.75" style="65" customWidth="1"/>
    <col min="9731" max="9731" width="13.25" style="65" customWidth="1"/>
    <col min="9732" max="9732" width="5.875" style="65" customWidth="1"/>
    <col min="9733" max="9733" width="13" style="65" customWidth="1"/>
    <col min="9734" max="9734" width="13.875" style="65" customWidth="1"/>
    <col min="9735" max="9735" width="11.125" style="65" customWidth="1"/>
    <col min="9736" max="9736" width="2.875" style="65" customWidth="1"/>
    <col min="9737" max="9737" width="19" style="65" customWidth="1"/>
    <col min="9738" max="9984" width="9" style="65"/>
    <col min="9985" max="9985" width="4.125" style="65" customWidth="1"/>
    <col min="9986" max="9986" width="28.75" style="65" customWidth="1"/>
    <col min="9987" max="9987" width="13.25" style="65" customWidth="1"/>
    <col min="9988" max="9988" width="5.875" style="65" customWidth="1"/>
    <col min="9989" max="9989" width="13" style="65" customWidth="1"/>
    <col min="9990" max="9990" width="13.875" style="65" customWidth="1"/>
    <col min="9991" max="9991" width="11.125" style="65" customWidth="1"/>
    <col min="9992" max="9992" width="2.875" style="65" customWidth="1"/>
    <col min="9993" max="9993" width="19" style="65" customWidth="1"/>
    <col min="9994" max="10240" width="9" style="65"/>
    <col min="10241" max="10241" width="4.125" style="65" customWidth="1"/>
    <col min="10242" max="10242" width="28.75" style="65" customWidth="1"/>
    <col min="10243" max="10243" width="13.25" style="65" customWidth="1"/>
    <col min="10244" max="10244" width="5.875" style="65" customWidth="1"/>
    <col min="10245" max="10245" width="13" style="65" customWidth="1"/>
    <col min="10246" max="10246" width="13.875" style="65" customWidth="1"/>
    <col min="10247" max="10247" width="11.125" style="65" customWidth="1"/>
    <col min="10248" max="10248" width="2.875" style="65" customWidth="1"/>
    <col min="10249" max="10249" width="19" style="65" customWidth="1"/>
    <col min="10250" max="10496" width="9" style="65"/>
    <col min="10497" max="10497" width="4.125" style="65" customWidth="1"/>
    <col min="10498" max="10498" width="28.75" style="65" customWidth="1"/>
    <col min="10499" max="10499" width="13.25" style="65" customWidth="1"/>
    <col min="10500" max="10500" width="5.875" style="65" customWidth="1"/>
    <col min="10501" max="10501" width="13" style="65" customWidth="1"/>
    <col min="10502" max="10502" width="13.875" style="65" customWidth="1"/>
    <col min="10503" max="10503" width="11.125" style="65" customWidth="1"/>
    <col min="10504" max="10504" width="2.875" style="65" customWidth="1"/>
    <col min="10505" max="10505" width="19" style="65" customWidth="1"/>
    <col min="10506" max="10752" width="9" style="65"/>
    <col min="10753" max="10753" width="4.125" style="65" customWidth="1"/>
    <col min="10754" max="10754" width="28.75" style="65" customWidth="1"/>
    <col min="10755" max="10755" width="13.25" style="65" customWidth="1"/>
    <col min="10756" max="10756" width="5.875" style="65" customWidth="1"/>
    <col min="10757" max="10757" width="13" style="65" customWidth="1"/>
    <col min="10758" max="10758" width="13.875" style="65" customWidth="1"/>
    <col min="10759" max="10759" width="11.125" style="65" customWidth="1"/>
    <col min="10760" max="10760" width="2.875" style="65" customWidth="1"/>
    <col min="10761" max="10761" width="19" style="65" customWidth="1"/>
    <col min="10762" max="11008" width="9" style="65"/>
    <col min="11009" max="11009" width="4.125" style="65" customWidth="1"/>
    <col min="11010" max="11010" width="28.75" style="65" customWidth="1"/>
    <col min="11011" max="11011" width="13.25" style="65" customWidth="1"/>
    <col min="11012" max="11012" width="5.875" style="65" customWidth="1"/>
    <col min="11013" max="11013" width="13" style="65" customWidth="1"/>
    <col min="11014" max="11014" width="13.875" style="65" customWidth="1"/>
    <col min="11015" max="11015" width="11.125" style="65" customWidth="1"/>
    <col min="11016" max="11016" width="2.875" style="65" customWidth="1"/>
    <col min="11017" max="11017" width="19" style="65" customWidth="1"/>
    <col min="11018" max="11264" width="9" style="65"/>
    <col min="11265" max="11265" width="4.125" style="65" customWidth="1"/>
    <col min="11266" max="11266" width="28.75" style="65" customWidth="1"/>
    <col min="11267" max="11267" width="13.25" style="65" customWidth="1"/>
    <col min="11268" max="11268" width="5.875" style="65" customWidth="1"/>
    <col min="11269" max="11269" width="13" style="65" customWidth="1"/>
    <col min="11270" max="11270" width="13.875" style="65" customWidth="1"/>
    <col min="11271" max="11271" width="11.125" style="65" customWidth="1"/>
    <col min="11272" max="11272" width="2.875" style="65" customWidth="1"/>
    <col min="11273" max="11273" width="19" style="65" customWidth="1"/>
    <col min="11274" max="11520" width="9" style="65"/>
    <col min="11521" max="11521" width="4.125" style="65" customWidth="1"/>
    <col min="11522" max="11522" width="28.75" style="65" customWidth="1"/>
    <col min="11523" max="11523" width="13.25" style="65" customWidth="1"/>
    <col min="11524" max="11524" width="5.875" style="65" customWidth="1"/>
    <col min="11525" max="11525" width="13" style="65" customWidth="1"/>
    <col min="11526" max="11526" width="13.875" style="65" customWidth="1"/>
    <col min="11527" max="11527" width="11.125" style="65" customWidth="1"/>
    <col min="11528" max="11528" width="2.875" style="65" customWidth="1"/>
    <col min="11529" max="11529" width="19" style="65" customWidth="1"/>
    <col min="11530" max="11776" width="9" style="65"/>
    <col min="11777" max="11777" width="4.125" style="65" customWidth="1"/>
    <col min="11778" max="11778" width="28.75" style="65" customWidth="1"/>
    <col min="11779" max="11779" width="13.25" style="65" customWidth="1"/>
    <col min="11780" max="11780" width="5.875" style="65" customWidth="1"/>
    <col min="11781" max="11781" width="13" style="65" customWidth="1"/>
    <col min="11782" max="11782" width="13.875" style="65" customWidth="1"/>
    <col min="11783" max="11783" width="11.125" style="65" customWidth="1"/>
    <col min="11784" max="11784" width="2.875" style="65" customWidth="1"/>
    <col min="11785" max="11785" width="19" style="65" customWidth="1"/>
    <col min="11786" max="12032" width="9" style="65"/>
    <col min="12033" max="12033" width="4.125" style="65" customWidth="1"/>
    <col min="12034" max="12034" width="28.75" style="65" customWidth="1"/>
    <col min="12035" max="12035" width="13.25" style="65" customWidth="1"/>
    <col min="12036" max="12036" width="5.875" style="65" customWidth="1"/>
    <col min="12037" max="12037" width="13" style="65" customWidth="1"/>
    <col min="12038" max="12038" width="13.875" style="65" customWidth="1"/>
    <col min="12039" max="12039" width="11.125" style="65" customWidth="1"/>
    <col min="12040" max="12040" width="2.875" style="65" customWidth="1"/>
    <col min="12041" max="12041" width="19" style="65" customWidth="1"/>
    <col min="12042" max="12288" width="9" style="65"/>
    <col min="12289" max="12289" width="4.125" style="65" customWidth="1"/>
    <col min="12290" max="12290" width="28.75" style="65" customWidth="1"/>
    <col min="12291" max="12291" width="13.25" style="65" customWidth="1"/>
    <col min="12292" max="12292" width="5.875" style="65" customWidth="1"/>
    <col min="12293" max="12293" width="13" style="65" customWidth="1"/>
    <col min="12294" max="12294" width="13.875" style="65" customWidth="1"/>
    <col min="12295" max="12295" width="11.125" style="65" customWidth="1"/>
    <col min="12296" max="12296" width="2.875" style="65" customWidth="1"/>
    <col min="12297" max="12297" width="19" style="65" customWidth="1"/>
    <col min="12298" max="12544" width="9" style="65"/>
    <col min="12545" max="12545" width="4.125" style="65" customWidth="1"/>
    <col min="12546" max="12546" width="28.75" style="65" customWidth="1"/>
    <col min="12547" max="12547" width="13.25" style="65" customWidth="1"/>
    <col min="12548" max="12548" width="5.875" style="65" customWidth="1"/>
    <col min="12549" max="12549" width="13" style="65" customWidth="1"/>
    <col min="12550" max="12550" width="13.875" style="65" customWidth="1"/>
    <col min="12551" max="12551" width="11.125" style="65" customWidth="1"/>
    <col min="12552" max="12552" width="2.875" style="65" customWidth="1"/>
    <col min="12553" max="12553" width="19" style="65" customWidth="1"/>
    <col min="12554" max="12800" width="9" style="65"/>
    <col min="12801" max="12801" width="4.125" style="65" customWidth="1"/>
    <col min="12802" max="12802" width="28.75" style="65" customWidth="1"/>
    <col min="12803" max="12803" width="13.25" style="65" customWidth="1"/>
    <col min="12804" max="12804" width="5.875" style="65" customWidth="1"/>
    <col min="12805" max="12805" width="13" style="65" customWidth="1"/>
    <col min="12806" max="12806" width="13.875" style="65" customWidth="1"/>
    <col min="12807" max="12807" width="11.125" style="65" customWidth="1"/>
    <col min="12808" max="12808" width="2.875" style="65" customWidth="1"/>
    <col min="12809" max="12809" width="19" style="65" customWidth="1"/>
    <col min="12810" max="13056" width="9" style="65"/>
    <col min="13057" max="13057" width="4.125" style="65" customWidth="1"/>
    <col min="13058" max="13058" width="28.75" style="65" customWidth="1"/>
    <col min="13059" max="13059" width="13.25" style="65" customWidth="1"/>
    <col min="13060" max="13060" width="5.875" style="65" customWidth="1"/>
    <col min="13061" max="13061" width="13" style="65" customWidth="1"/>
    <col min="13062" max="13062" width="13.875" style="65" customWidth="1"/>
    <col min="13063" max="13063" width="11.125" style="65" customWidth="1"/>
    <col min="13064" max="13064" width="2.875" style="65" customWidth="1"/>
    <col min="13065" max="13065" width="19" style="65" customWidth="1"/>
    <col min="13066" max="13312" width="9" style="65"/>
    <col min="13313" max="13313" width="4.125" style="65" customWidth="1"/>
    <col min="13314" max="13314" width="28.75" style="65" customWidth="1"/>
    <col min="13315" max="13315" width="13.25" style="65" customWidth="1"/>
    <col min="13316" max="13316" width="5.875" style="65" customWidth="1"/>
    <col min="13317" max="13317" width="13" style="65" customWidth="1"/>
    <col min="13318" max="13318" width="13.875" style="65" customWidth="1"/>
    <col min="13319" max="13319" width="11.125" style="65" customWidth="1"/>
    <col min="13320" max="13320" width="2.875" style="65" customWidth="1"/>
    <col min="13321" max="13321" width="19" style="65" customWidth="1"/>
    <col min="13322" max="13568" width="9" style="65"/>
    <col min="13569" max="13569" width="4.125" style="65" customWidth="1"/>
    <col min="13570" max="13570" width="28.75" style="65" customWidth="1"/>
    <col min="13571" max="13571" width="13.25" style="65" customWidth="1"/>
    <col min="13572" max="13572" width="5.875" style="65" customWidth="1"/>
    <col min="13573" max="13573" width="13" style="65" customWidth="1"/>
    <col min="13574" max="13574" width="13.875" style="65" customWidth="1"/>
    <col min="13575" max="13575" width="11.125" style="65" customWidth="1"/>
    <col min="13576" max="13576" width="2.875" style="65" customWidth="1"/>
    <col min="13577" max="13577" width="19" style="65" customWidth="1"/>
    <col min="13578" max="13824" width="9" style="65"/>
    <col min="13825" max="13825" width="4.125" style="65" customWidth="1"/>
    <col min="13826" max="13826" width="28.75" style="65" customWidth="1"/>
    <col min="13827" max="13827" width="13.25" style="65" customWidth="1"/>
    <col min="13828" max="13828" width="5.875" style="65" customWidth="1"/>
    <col min="13829" max="13829" width="13" style="65" customWidth="1"/>
    <col min="13830" max="13830" width="13.875" style="65" customWidth="1"/>
    <col min="13831" max="13831" width="11.125" style="65" customWidth="1"/>
    <col min="13832" max="13832" width="2.875" style="65" customWidth="1"/>
    <col min="13833" max="13833" width="19" style="65" customWidth="1"/>
    <col min="13834" max="14080" width="9" style="65"/>
    <col min="14081" max="14081" width="4.125" style="65" customWidth="1"/>
    <col min="14082" max="14082" width="28.75" style="65" customWidth="1"/>
    <col min="14083" max="14083" width="13.25" style="65" customWidth="1"/>
    <col min="14084" max="14084" width="5.875" style="65" customWidth="1"/>
    <col min="14085" max="14085" width="13" style="65" customWidth="1"/>
    <col min="14086" max="14086" width="13.875" style="65" customWidth="1"/>
    <col min="14087" max="14087" width="11.125" style="65" customWidth="1"/>
    <col min="14088" max="14088" width="2.875" style="65" customWidth="1"/>
    <col min="14089" max="14089" width="19" style="65" customWidth="1"/>
    <col min="14090" max="14336" width="9" style="65"/>
    <col min="14337" max="14337" width="4.125" style="65" customWidth="1"/>
    <col min="14338" max="14338" width="28.75" style="65" customWidth="1"/>
    <col min="14339" max="14339" width="13.25" style="65" customWidth="1"/>
    <col min="14340" max="14340" width="5.875" style="65" customWidth="1"/>
    <col min="14341" max="14341" width="13" style="65" customWidth="1"/>
    <col min="14342" max="14342" width="13.875" style="65" customWidth="1"/>
    <col min="14343" max="14343" width="11.125" style="65" customWidth="1"/>
    <col min="14344" max="14344" width="2.875" style="65" customWidth="1"/>
    <col min="14345" max="14345" width="19" style="65" customWidth="1"/>
    <col min="14346" max="14592" width="9" style="65"/>
    <col min="14593" max="14593" width="4.125" style="65" customWidth="1"/>
    <col min="14594" max="14594" width="28.75" style="65" customWidth="1"/>
    <col min="14595" max="14595" width="13.25" style="65" customWidth="1"/>
    <col min="14596" max="14596" width="5.875" style="65" customWidth="1"/>
    <col min="14597" max="14597" width="13" style="65" customWidth="1"/>
    <col min="14598" max="14598" width="13.875" style="65" customWidth="1"/>
    <col min="14599" max="14599" width="11.125" style="65" customWidth="1"/>
    <col min="14600" max="14600" width="2.875" style="65" customWidth="1"/>
    <col min="14601" max="14601" width="19" style="65" customWidth="1"/>
    <col min="14602" max="14848" width="9" style="65"/>
    <col min="14849" max="14849" width="4.125" style="65" customWidth="1"/>
    <col min="14850" max="14850" width="28.75" style="65" customWidth="1"/>
    <col min="14851" max="14851" width="13.25" style="65" customWidth="1"/>
    <col min="14852" max="14852" width="5.875" style="65" customWidth="1"/>
    <col min="14853" max="14853" width="13" style="65" customWidth="1"/>
    <col min="14854" max="14854" width="13.875" style="65" customWidth="1"/>
    <col min="14855" max="14855" width="11.125" style="65" customWidth="1"/>
    <col min="14856" max="14856" width="2.875" style="65" customWidth="1"/>
    <col min="14857" max="14857" width="19" style="65" customWidth="1"/>
    <col min="14858" max="15104" width="9" style="65"/>
    <col min="15105" max="15105" width="4.125" style="65" customWidth="1"/>
    <col min="15106" max="15106" width="28.75" style="65" customWidth="1"/>
    <col min="15107" max="15107" width="13.25" style="65" customWidth="1"/>
    <col min="15108" max="15108" width="5.875" style="65" customWidth="1"/>
    <col min="15109" max="15109" width="13" style="65" customWidth="1"/>
    <col min="15110" max="15110" width="13.875" style="65" customWidth="1"/>
    <col min="15111" max="15111" width="11.125" style="65" customWidth="1"/>
    <col min="15112" max="15112" width="2.875" style="65" customWidth="1"/>
    <col min="15113" max="15113" width="19" style="65" customWidth="1"/>
    <col min="15114" max="15360" width="9" style="65"/>
    <col min="15361" max="15361" width="4.125" style="65" customWidth="1"/>
    <col min="15362" max="15362" width="28.75" style="65" customWidth="1"/>
    <col min="15363" max="15363" width="13.25" style="65" customWidth="1"/>
    <col min="15364" max="15364" width="5.875" style="65" customWidth="1"/>
    <col min="15365" max="15365" width="13" style="65" customWidth="1"/>
    <col min="15366" max="15366" width="13.875" style="65" customWidth="1"/>
    <col min="15367" max="15367" width="11.125" style="65" customWidth="1"/>
    <col min="15368" max="15368" width="2.875" style="65" customWidth="1"/>
    <col min="15369" max="15369" width="19" style="65" customWidth="1"/>
    <col min="15370" max="15616" width="9" style="65"/>
    <col min="15617" max="15617" width="4.125" style="65" customWidth="1"/>
    <col min="15618" max="15618" width="28.75" style="65" customWidth="1"/>
    <col min="15619" max="15619" width="13.25" style="65" customWidth="1"/>
    <col min="15620" max="15620" width="5.875" style="65" customWidth="1"/>
    <col min="15621" max="15621" width="13" style="65" customWidth="1"/>
    <col min="15622" max="15622" width="13.875" style="65" customWidth="1"/>
    <col min="15623" max="15623" width="11.125" style="65" customWidth="1"/>
    <col min="15624" max="15624" width="2.875" style="65" customWidth="1"/>
    <col min="15625" max="15625" width="19" style="65" customWidth="1"/>
    <col min="15626" max="15872" width="9" style="65"/>
    <col min="15873" max="15873" width="4.125" style="65" customWidth="1"/>
    <col min="15874" max="15874" width="28.75" style="65" customWidth="1"/>
    <col min="15875" max="15875" width="13.25" style="65" customWidth="1"/>
    <col min="15876" max="15876" width="5.875" style="65" customWidth="1"/>
    <col min="15877" max="15877" width="13" style="65" customWidth="1"/>
    <col min="15878" max="15878" width="13.875" style="65" customWidth="1"/>
    <col min="15879" max="15879" width="11.125" style="65" customWidth="1"/>
    <col min="15880" max="15880" width="2.875" style="65" customWidth="1"/>
    <col min="15881" max="15881" width="19" style="65" customWidth="1"/>
    <col min="15882" max="16128" width="9" style="65"/>
    <col min="16129" max="16129" width="4.125" style="65" customWidth="1"/>
    <col min="16130" max="16130" width="28.75" style="65" customWidth="1"/>
    <col min="16131" max="16131" width="13.25" style="65" customWidth="1"/>
    <col min="16132" max="16132" width="5.875" style="65" customWidth="1"/>
    <col min="16133" max="16133" width="13" style="65" customWidth="1"/>
    <col min="16134" max="16134" width="13.875" style="65" customWidth="1"/>
    <col min="16135" max="16135" width="11.125" style="65" customWidth="1"/>
    <col min="16136" max="16136" width="2.875" style="65" customWidth="1"/>
    <col min="16137" max="16137" width="19" style="65" customWidth="1"/>
    <col min="16138" max="16384" width="9" style="65"/>
  </cols>
  <sheetData>
    <row r="1" spans="1:8" x14ac:dyDescent="0.25">
      <c r="B1" s="204" t="s">
        <v>267</v>
      </c>
      <c r="C1" s="64"/>
      <c r="D1" s="204"/>
      <c r="E1" s="204"/>
    </row>
    <row r="3" spans="1:8" x14ac:dyDescent="0.25">
      <c r="A3" s="66" t="s">
        <v>122</v>
      </c>
      <c r="B3" s="67" t="str">
        <f>HYPERLINK("#'Sec II (6)'!B28","Income")</f>
        <v>Income</v>
      </c>
    </row>
    <row r="4" spans="1:8" x14ac:dyDescent="0.25">
      <c r="A4" s="66" t="s">
        <v>123</v>
      </c>
      <c r="B4" s="69" t="str">
        <f>HYPERLINK("#'Sec II (6)'!A85","Staff Cost")</f>
        <v>Staff Cost</v>
      </c>
      <c r="C4" s="65"/>
    </row>
    <row r="5" spans="1:8" x14ac:dyDescent="0.25">
      <c r="A5" s="66" t="s">
        <v>124</v>
      </c>
      <c r="B5" s="69" t="str">
        <f>HYPERLINK("#'Sec II (6)'!A130","General Expenses")</f>
        <v>General Expenses</v>
      </c>
      <c r="C5" s="65"/>
    </row>
    <row r="6" spans="1:8" x14ac:dyDescent="0.25">
      <c r="A6" s="66" t="s">
        <v>125</v>
      </c>
      <c r="B6" s="69" t="str">
        <f>HYPERLINK("#'Sec II (6)'!A173","Equipment")</f>
        <v>Equipment</v>
      </c>
      <c r="C6" s="65"/>
    </row>
    <row r="7" spans="1:8" x14ac:dyDescent="0.25">
      <c r="A7" s="66" t="s">
        <v>126</v>
      </c>
      <c r="B7" s="69" t="str">
        <f>HYPERLINK("#'Sec II (6)'!A217","Services")</f>
        <v>Services</v>
      </c>
      <c r="C7" s="65"/>
    </row>
    <row r="8" spans="1:8" x14ac:dyDescent="0.25">
      <c r="A8" s="66" t="s">
        <v>127</v>
      </c>
      <c r="B8" s="69" t="str">
        <f>HYPERLINK("#'Sec II (6)'!A260","Works")</f>
        <v>Works</v>
      </c>
      <c r="C8" s="65"/>
    </row>
    <row r="9" spans="1:8" x14ac:dyDescent="0.25">
      <c r="A9" s="66" t="s">
        <v>128</v>
      </c>
      <c r="B9" s="69" t="str">
        <f>HYPERLINK("#'Sec II (6)'!A302","Others")</f>
        <v>Others</v>
      </c>
      <c r="C9" s="65"/>
    </row>
    <row r="10" spans="1:8" x14ac:dyDescent="0.25">
      <c r="B10" s="70"/>
    </row>
    <row r="11" spans="1:8" ht="20.25" customHeight="1" x14ac:dyDescent="0.25">
      <c r="A11" s="23"/>
      <c r="B11" s="71"/>
      <c r="C11" s="72"/>
      <c r="D11" s="71"/>
      <c r="E11" s="71"/>
      <c r="F11" s="71"/>
      <c r="G11" s="73" t="s">
        <v>238</v>
      </c>
      <c r="H11" s="71"/>
    </row>
    <row r="12" spans="1:8" ht="20.25" customHeight="1" x14ac:dyDescent="0.3">
      <c r="A12" s="408" t="s">
        <v>14</v>
      </c>
      <c r="B12" s="408"/>
      <c r="C12" s="408"/>
      <c r="D12" s="408"/>
      <c r="E12" s="408"/>
      <c r="F12" s="408"/>
      <c r="G12" s="408"/>
      <c r="H12" s="74"/>
    </row>
    <row r="13" spans="1:8" ht="20.25" customHeight="1" x14ac:dyDescent="0.3">
      <c r="A13" s="409" t="str">
        <f>'Sec I i (6)'!A3:E3</f>
        <v>6th Interim Financial Report</v>
      </c>
      <c r="B13" s="409"/>
      <c r="C13" s="409"/>
      <c r="D13" s="409"/>
      <c r="E13" s="409"/>
      <c r="F13" s="409"/>
      <c r="G13" s="409"/>
      <c r="H13" s="74"/>
    </row>
    <row r="14" spans="1:8" ht="10.9" customHeight="1" x14ac:dyDescent="0.3">
      <c r="A14" s="410"/>
      <c r="B14" s="410"/>
      <c r="C14" s="410"/>
      <c r="D14" s="410"/>
      <c r="E14" s="410"/>
      <c r="F14" s="410"/>
      <c r="G14" s="410"/>
      <c r="H14" s="74"/>
    </row>
    <row r="15" spans="1:8" ht="11.25" hidden="1" customHeight="1" x14ac:dyDescent="0.3">
      <c r="A15" s="410"/>
      <c r="B15" s="410"/>
      <c r="C15" s="410"/>
      <c r="D15" s="410"/>
      <c r="E15" s="410"/>
      <c r="F15" s="410"/>
      <c r="G15" s="410"/>
      <c r="H15" s="71"/>
    </row>
    <row r="16" spans="1:8" s="78" customFormat="1" ht="20.25" customHeight="1" x14ac:dyDescent="0.25">
      <c r="A16" s="63" t="s">
        <v>194</v>
      </c>
      <c r="B16" s="75"/>
      <c r="C16" s="76">
        <f>'Sec I i (6)'!C5</f>
        <v>0</v>
      </c>
      <c r="D16" s="77"/>
      <c r="E16" s="77"/>
      <c r="F16" s="77"/>
      <c r="G16" s="77"/>
      <c r="H16" s="75"/>
    </row>
    <row r="17" spans="1:9" s="78" customFormat="1" ht="7.5" customHeight="1" x14ac:dyDescent="0.25">
      <c r="A17" s="75"/>
      <c r="B17" s="75"/>
      <c r="C17" s="79"/>
      <c r="D17" s="77"/>
      <c r="E17" s="77"/>
      <c r="F17" s="77"/>
      <c r="G17" s="77"/>
      <c r="H17" s="75"/>
    </row>
    <row r="18" spans="1:9" s="78" customFormat="1" ht="20.25" customHeight="1" x14ac:dyDescent="0.25">
      <c r="A18" s="415" t="s">
        <v>241</v>
      </c>
      <c r="B18" s="415"/>
      <c r="C18" s="417">
        <f>+'Sec I i (6)'!C7</f>
        <v>0</v>
      </c>
      <c r="D18" s="417"/>
      <c r="E18" s="417"/>
      <c r="F18" s="417"/>
      <c r="G18" s="417"/>
      <c r="H18" s="75"/>
    </row>
    <row r="19" spans="1:9" s="78" customFormat="1" ht="20.25" customHeight="1" x14ac:dyDescent="0.25">
      <c r="A19" s="415"/>
      <c r="B19" s="415"/>
      <c r="C19" s="417"/>
      <c r="D19" s="417"/>
      <c r="E19" s="417"/>
      <c r="F19" s="417"/>
      <c r="G19" s="417"/>
      <c r="H19" s="75"/>
    </row>
    <row r="20" spans="1:9" s="78" customFormat="1" ht="20.25" customHeight="1" x14ac:dyDescent="0.25">
      <c r="A20" s="415"/>
      <c r="B20" s="415"/>
      <c r="C20" s="417"/>
      <c r="D20" s="417"/>
      <c r="E20" s="417"/>
      <c r="F20" s="417"/>
      <c r="G20" s="417"/>
      <c r="H20" s="75"/>
    </row>
    <row r="21" spans="1:9" s="78" customFormat="1" ht="7.5" customHeight="1" x14ac:dyDescent="0.25">
      <c r="A21" s="75"/>
      <c r="B21" s="75"/>
      <c r="C21" s="80"/>
      <c r="D21" s="81"/>
      <c r="E21" s="81"/>
      <c r="F21" s="81"/>
      <c r="G21" s="81"/>
      <c r="H21" s="75"/>
    </row>
    <row r="22" spans="1:9" s="78" customFormat="1" ht="20.25" customHeight="1" x14ac:dyDescent="0.25">
      <c r="A22" s="63" t="s">
        <v>242</v>
      </c>
      <c r="B22" s="75"/>
      <c r="C22" s="82" t="str">
        <f>'Sec I i (6)'!C11</f>
        <v/>
      </c>
      <c r="D22" s="74" t="s">
        <v>196</v>
      </c>
      <c r="E22" s="82" t="str">
        <f>'Sec I i (6)'!E11</f>
        <v/>
      </c>
      <c r="F22" s="81"/>
      <c r="G22" s="81"/>
      <c r="H22" s="75"/>
      <c r="I22" s="75"/>
    </row>
    <row r="23" spans="1:9" ht="7.5" customHeight="1" x14ac:dyDescent="0.25">
      <c r="A23" s="83"/>
      <c r="B23" s="83"/>
      <c r="C23" s="84"/>
      <c r="D23" s="83"/>
      <c r="E23" s="83"/>
      <c r="F23" s="83"/>
      <c r="G23" s="83"/>
      <c r="H23" s="71"/>
    </row>
    <row r="24" spans="1:9" ht="27" customHeight="1" x14ac:dyDescent="0.3">
      <c r="A24" s="205" t="s">
        <v>268</v>
      </c>
      <c r="B24" s="71"/>
      <c r="C24" s="72"/>
      <c r="D24" s="71"/>
      <c r="E24" s="71"/>
      <c r="F24" s="71"/>
      <c r="G24" s="71"/>
      <c r="H24" s="71"/>
    </row>
    <row r="25" spans="1:9" ht="61.15" customHeight="1" x14ac:dyDescent="0.25">
      <c r="A25" s="23"/>
      <c r="B25" s="85" t="s">
        <v>243</v>
      </c>
      <c r="C25" s="198" t="s">
        <v>244</v>
      </c>
      <c r="D25" s="199"/>
      <c r="E25" s="86" t="s">
        <v>245</v>
      </c>
      <c r="F25" s="87" t="s">
        <v>246</v>
      </c>
      <c r="G25" s="87" t="s">
        <v>247</v>
      </c>
      <c r="H25" s="71"/>
    </row>
    <row r="26" spans="1:9" s="93" customFormat="1" ht="18.75" x14ac:dyDescent="0.3">
      <c r="A26" s="88"/>
      <c r="B26" s="89"/>
      <c r="C26" s="90" t="s">
        <v>79</v>
      </c>
      <c r="D26" s="89"/>
      <c r="E26" s="91"/>
      <c r="F26" s="92"/>
      <c r="G26" s="92"/>
      <c r="H26" s="92"/>
    </row>
    <row r="27" spans="1:9" s="93" customFormat="1" ht="18.75" x14ac:dyDescent="0.3">
      <c r="A27" s="94" t="s">
        <v>248</v>
      </c>
      <c r="B27" s="89"/>
      <c r="C27" s="95"/>
      <c r="D27" s="89"/>
      <c r="E27" s="91"/>
      <c r="F27" s="96"/>
      <c r="G27" s="96"/>
      <c r="H27" s="92"/>
    </row>
    <row r="28" spans="1:9" s="93" customFormat="1" ht="18.75" x14ac:dyDescent="0.3">
      <c r="A28" s="88"/>
      <c r="B28" s="97"/>
      <c r="C28" s="98">
        <v>0</v>
      </c>
      <c r="D28" s="97"/>
      <c r="E28" s="99"/>
      <c r="F28" s="100"/>
      <c r="G28" s="100"/>
      <c r="H28" s="92"/>
    </row>
    <row r="29" spans="1:9" s="93" customFormat="1" ht="18.75" x14ac:dyDescent="0.3">
      <c r="A29" s="88"/>
      <c r="B29" s="97"/>
      <c r="C29" s="98">
        <v>0</v>
      </c>
      <c r="D29" s="97"/>
      <c r="E29" s="99"/>
      <c r="F29" s="100"/>
      <c r="G29" s="100"/>
      <c r="H29" s="92"/>
    </row>
    <row r="30" spans="1:9" s="93" customFormat="1" ht="18.75" x14ac:dyDescent="0.3">
      <c r="A30" s="88"/>
      <c r="B30" s="97"/>
      <c r="C30" s="98">
        <v>0</v>
      </c>
      <c r="D30" s="97"/>
      <c r="E30" s="99"/>
      <c r="F30" s="100"/>
      <c r="G30" s="100"/>
      <c r="H30" s="92"/>
    </row>
    <row r="31" spans="1:9" s="93" customFormat="1" ht="18.75" x14ac:dyDescent="0.3">
      <c r="A31" s="88"/>
      <c r="B31" s="97"/>
      <c r="C31" s="98">
        <v>0</v>
      </c>
      <c r="D31" s="97"/>
      <c r="E31" s="99"/>
      <c r="F31" s="100"/>
      <c r="G31" s="100"/>
      <c r="H31" s="92"/>
    </row>
    <row r="32" spans="1:9" s="93" customFormat="1" ht="18.75" x14ac:dyDescent="0.3">
      <c r="A32" s="88"/>
      <c r="B32" s="97"/>
      <c r="C32" s="98">
        <v>0</v>
      </c>
      <c r="D32" s="97"/>
      <c r="E32" s="99"/>
      <c r="F32" s="100"/>
      <c r="G32" s="100"/>
      <c r="H32" s="92"/>
    </row>
    <row r="33" spans="1:8" s="93" customFormat="1" ht="18.75" x14ac:dyDescent="0.3">
      <c r="A33" s="88"/>
      <c r="B33" s="97"/>
      <c r="C33" s="98">
        <v>0</v>
      </c>
      <c r="D33" s="97"/>
      <c r="E33" s="99"/>
      <c r="F33" s="100"/>
      <c r="G33" s="100"/>
      <c r="H33" s="92"/>
    </row>
    <row r="34" spans="1:8" s="93" customFormat="1" ht="22.5" x14ac:dyDescent="0.3">
      <c r="A34" s="101"/>
      <c r="B34" s="102" t="s">
        <v>251</v>
      </c>
      <c r="C34" s="147">
        <f>SUM(C28:C33)</f>
        <v>0</v>
      </c>
      <c r="D34" s="89"/>
      <c r="E34" s="91"/>
      <c r="F34" s="96"/>
      <c r="G34" s="96"/>
      <c r="H34" s="104"/>
    </row>
    <row r="35" spans="1:8" s="93" customFormat="1" ht="11.25" customHeight="1" x14ac:dyDescent="0.3">
      <c r="A35" s="105"/>
      <c r="B35" s="106"/>
      <c r="C35" s="103"/>
      <c r="D35" s="89"/>
      <c r="E35" s="91"/>
      <c r="F35" s="96"/>
      <c r="G35" s="96"/>
      <c r="H35" s="104"/>
    </row>
    <row r="36" spans="1:8" s="93" customFormat="1" ht="18.75" x14ac:dyDescent="0.3">
      <c r="A36" s="94" t="s">
        <v>249</v>
      </c>
      <c r="B36" s="106"/>
      <c r="C36" s="103"/>
      <c r="D36" s="89"/>
      <c r="E36" s="91"/>
      <c r="F36" s="96"/>
      <c r="G36" s="96"/>
      <c r="H36" s="104"/>
    </row>
    <row r="37" spans="1:8" s="93" customFormat="1" ht="18.75" x14ac:dyDescent="0.3">
      <c r="A37" s="88"/>
      <c r="B37" s="97"/>
      <c r="C37" s="98">
        <v>0</v>
      </c>
      <c r="D37" s="97"/>
      <c r="E37" s="99"/>
      <c r="F37" s="100"/>
      <c r="G37" s="100"/>
      <c r="H37" s="92"/>
    </row>
    <row r="38" spans="1:8" s="93" customFormat="1" ht="18.75" x14ac:dyDescent="0.3">
      <c r="A38" s="88"/>
      <c r="B38" s="97"/>
      <c r="C38" s="98">
        <v>0</v>
      </c>
      <c r="D38" s="97"/>
      <c r="E38" s="99"/>
      <c r="F38" s="100"/>
      <c r="G38" s="100"/>
      <c r="H38" s="92"/>
    </row>
    <row r="39" spans="1:8" s="93" customFormat="1" ht="18.75" x14ac:dyDescent="0.3">
      <c r="A39" s="88"/>
      <c r="B39" s="97"/>
      <c r="C39" s="98">
        <v>0</v>
      </c>
      <c r="D39" s="97"/>
      <c r="E39" s="99"/>
      <c r="F39" s="100"/>
      <c r="G39" s="100"/>
      <c r="H39" s="92"/>
    </row>
    <row r="40" spans="1:8" s="93" customFormat="1" ht="18.75" x14ac:dyDescent="0.3">
      <c r="A40" s="88"/>
      <c r="B40" s="97"/>
      <c r="C40" s="98">
        <v>0</v>
      </c>
      <c r="D40" s="97"/>
      <c r="E40" s="99"/>
      <c r="F40" s="100"/>
      <c r="G40" s="100"/>
      <c r="H40" s="92"/>
    </row>
    <row r="41" spans="1:8" s="93" customFormat="1" ht="18.75" x14ac:dyDescent="0.3">
      <c r="A41" s="88"/>
      <c r="B41" s="97"/>
      <c r="C41" s="98">
        <v>0</v>
      </c>
      <c r="D41" s="97"/>
      <c r="E41" s="99"/>
      <c r="F41" s="100"/>
      <c r="G41" s="100"/>
      <c r="H41" s="92"/>
    </row>
    <row r="42" spans="1:8" s="93" customFormat="1" ht="22.5" x14ac:dyDescent="0.3">
      <c r="A42" s="101"/>
      <c r="B42" s="102" t="s">
        <v>251</v>
      </c>
      <c r="C42" s="147">
        <f>SUM(C37:C41)</f>
        <v>0</v>
      </c>
      <c r="D42" s="89"/>
      <c r="E42" s="91"/>
      <c r="F42" s="96"/>
      <c r="G42" s="96"/>
      <c r="H42" s="104"/>
    </row>
    <row r="43" spans="1:8" s="93" customFormat="1" ht="12" customHeight="1" x14ac:dyDescent="0.3">
      <c r="A43" s="105"/>
      <c r="B43" s="106"/>
      <c r="C43" s="103"/>
      <c r="D43" s="89"/>
      <c r="E43" s="91"/>
      <c r="F43" s="96"/>
      <c r="G43" s="96"/>
      <c r="H43" s="104"/>
    </row>
    <row r="44" spans="1:8" s="93" customFormat="1" ht="18.75" x14ac:dyDescent="0.3">
      <c r="A44" s="94" t="s">
        <v>250</v>
      </c>
      <c r="B44" s="106"/>
      <c r="C44" s="103"/>
      <c r="D44" s="89"/>
      <c r="E44" s="91"/>
      <c r="F44" s="96"/>
      <c r="G44" s="96"/>
      <c r="H44" s="104"/>
    </row>
    <row r="45" spans="1:8" s="93" customFormat="1" ht="18.75" x14ac:dyDescent="0.3">
      <c r="A45" s="88"/>
      <c r="B45" s="97"/>
      <c r="C45" s="98">
        <v>0</v>
      </c>
      <c r="D45" s="97"/>
      <c r="E45" s="99"/>
      <c r="F45" s="100"/>
      <c r="G45" s="100"/>
      <c r="H45" s="92"/>
    </row>
    <row r="46" spans="1:8" s="93" customFormat="1" ht="18.75" x14ac:dyDescent="0.3">
      <c r="A46" s="88"/>
      <c r="B46" s="97"/>
      <c r="C46" s="98">
        <v>0</v>
      </c>
      <c r="D46" s="97"/>
      <c r="E46" s="99"/>
      <c r="F46" s="100"/>
      <c r="G46" s="100"/>
      <c r="H46" s="92"/>
    </row>
    <row r="47" spans="1:8" s="93" customFormat="1" ht="18.75" x14ac:dyDescent="0.3">
      <c r="A47" s="88"/>
      <c r="B47" s="97"/>
      <c r="C47" s="98">
        <v>0</v>
      </c>
      <c r="D47" s="97"/>
      <c r="E47" s="99"/>
      <c r="F47" s="100"/>
      <c r="G47" s="100"/>
      <c r="H47" s="92"/>
    </row>
    <row r="48" spans="1:8" s="93" customFormat="1" ht="18.75" x14ac:dyDescent="0.3">
      <c r="A48" s="88"/>
      <c r="B48" s="97"/>
      <c r="C48" s="98">
        <v>0</v>
      </c>
      <c r="D48" s="97"/>
      <c r="E48" s="99"/>
      <c r="F48" s="100"/>
      <c r="G48" s="100"/>
      <c r="H48" s="92"/>
    </row>
    <row r="49" spans="1:9" s="93" customFormat="1" ht="18.75" x14ac:dyDescent="0.3">
      <c r="A49" s="88"/>
      <c r="B49" s="97"/>
      <c r="C49" s="98">
        <v>0</v>
      </c>
      <c r="D49" s="97"/>
      <c r="E49" s="99"/>
      <c r="F49" s="100"/>
      <c r="G49" s="100"/>
      <c r="H49" s="92"/>
    </row>
    <row r="50" spans="1:9" s="93" customFormat="1" ht="18.75" x14ac:dyDescent="0.3">
      <c r="A50" s="88"/>
      <c r="B50" s="97"/>
      <c r="C50" s="98">
        <v>0</v>
      </c>
      <c r="D50" s="97"/>
      <c r="E50" s="99"/>
      <c r="F50" s="100"/>
      <c r="G50" s="100"/>
      <c r="H50" s="92"/>
    </row>
    <row r="51" spans="1:9" s="93" customFormat="1" ht="22.5" x14ac:dyDescent="0.3">
      <c r="A51" s="107"/>
      <c r="B51" s="102" t="s">
        <v>251</v>
      </c>
      <c r="C51" s="147">
        <f>SUM(C45:C50)</f>
        <v>0</v>
      </c>
      <c r="D51" s="89"/>
      <c r="E51" s="91"/>
      <c r="F51" s="96"/>
      <c r="G51" s="96"/>
      <c r="H51" s="104"/>
    </row>
    <row r="52" spans="1:9" ht="12.75" customHeight="1" x14ac:dyDescent="0.25">
      <c r="A52" s="23"/>
      <c r="B52" s="108"/>
      <c r="C52" s="109"/>
      <c r="D52" s="71"/>
      <c r="E52" s="110"/>
      <c r="F52" s="96"/>
      <c r="G52" s="96"/>
      <c r="H52" s="111"/>
    </row>
    <row r="53" spans="1:9" ht="21" customHeight="1" x14ac:dyDescent="0.25">
      <c r="A53" s="112" t="s">
        <v>2</v>
      </c>
      <c r="B53" s="411" t="s">
        <v>252</v>
      </c>
      <c r="C53" s="411"/>
      <c r="D53" s="411"/>
      <c r="E53" s="411"/>
      <c r="F53" s="411"/>
      <c r="G53" s="411"/>
      <c r="H53" s="411"/>
      <c r="I53" s="71"/>
    </row>
    <row r="54" spans="1:9" ht="33.75" customHeight="1" x14ac:dyDescent="0.25">
      <c r="A54" s="112" t="s">
        <v>3</v>
      </c>
      <c r="B54" s="411" t="s">
        <v>253</v>
      </c>
      <c r="C54" s="411"/>
      <c r="D54" s="411"/>
      <c r="E54" s="411"/>
      <c r="F54" s="411"/>
      <c r="G54" s="411"/>
      <c r="H54" s="411"/>
      <c r="I54" s="71"/>
    </row>
    <row r="55" spans="1:9" ht="21" customHeight="1" x14ac:dyDescent="0.25">
      <c r="A55" s="112" t="s">
        <v>4</v>
      </c>
      <c r="B55" s="411" t="s">
        <v>254</v>
      </c>
      <c r="C55" s="411"/>
      <c r="D55" s="411"/>
      <c r="E55" s="411"/>
      <c r="F55" s="411"/>
      <c r="G55" s="411"/>
      <c r="H55" s="411"/>
      <c r="I55" s="71"/>
    </row>
    <row r="56" spans="1:9" x14ac:dyDescent="0.25">
      <c r="I56" s="70" t="str">
        <f>HYPERLINK("#'Sec II (6)'!A1","Back to Top")</f>
        <v>Back to Top</v>
      </c>
    </row>
    <row r="58" spans="1:9" x14ac:dyDescent="0.25">
      <c r="A58" s="65"/>
      <c r="C58" s="71"/>
      <c r="D58" s="71"/>
      <c r="E58" s="72"/>
      <c r="F58" s="71"/>
      <c r="G58" s="71"/>
      <c r="H58" s="113" t="s">
        <v>239</v>
      </c>
    </row>
    <row r="59" spans="1:9" ht="18.75" x14ac:dyDescent="0.3">
      <c r="A59" s="408" t="s">
        <v>237</v>
      </c>
      <c r="B59" s="408"/>
      <c r="C59" s="408"/>
      <c r="D59" s="408"/>
      <c r="E59" s="408"/>
      <c r="F59" s="408"/>
      <c r="G59" s="408"/>
      <c r="H59" s="408"/>
    </row>
    <row r="60" spans="1:9" ht="18.75" x14ac:dyDescent="0.3">
      <c r="A60" s="391" t="str">
        <f>'Sec I i (6)'!A3:E3</f>
        <v>6th Interim Financial Report</v>
      </c>
      <c r="B60" s="391"/>
      <c r="C60" s="391"/>
      <c r="D60" s="391"/>
      <c r="E60" s="391"/>
      <c r="F60" s="391"/>
      <c r="G60" s="391"/>
      <c r="H60" s="391"/>
    </row>
    <row r="61" spans="1:9" ht="18.75" x14ac:dyDescent="0.3">
      <c r="A61" s="408"/>
      <c r="B61" s="408"/>
      <c r="C61" s="408"/>
      <c r="D61" s="408"/>
      <c r="E61" s="408"/>
      <c r="F61" s="408"/>
      <c r="G61" s="408"/>
      <c r="H61" s="408"/>
    </row>
    <row r="62" spans="1:9" ht="18.75" x14ac:dyDescent="0.25">
      <c r="A62" s="63" t="s">
        <v>194</v>
      </c>
      <c r="B62" s="75"/>
      <c r="C62" s="76">
        <f>'Sec I i (6)'!C5</f>
        <v>0</v>
      </c>
      <c r="D62" s="88"/>
      <c r="E62" s="114"/>
      <c r="F62" s="88"/>
      <c r="G62" s="88"/>
      <c r="H62" s="88"/>
    </row>
    <row r="63" spans="1:9" ht="18.75" x14ac:dyDescent="0.25">
      <c r="A63" s="75"/>
      <c r="B63" s="75"/>
      <c r="C63" s="115"/>
      <c r="D63" s="88"/>
      <c r="E63" s="114"/>
      <c r="F63" s="88"/>
      <c r="G63" s="88"/>
      <c r="H63" s="88"/>
    </row>
    <row r="64" spans="1:9" ht="19.899999999999999" customHeight="1" x14ac:dyDescent="0.25">
      <c r="A64" s="415" t="s">
        <v>241</v>
      </c>
      <c r="B64" s="415"/>
      <c r="C64" s="416">
        <f>+'Sec I i (6)'!C7</f>
        <v>0</v>
      </c>
      <c r="D64" s="416"/>
      <c r="E64" s="416"/>
      <c r="F64" s="416"/>
      <c r="G64" s="416"/>
      <c r="H64" s="416"/>
    </row>
    <row r="65" spans="1:8" ht="19.899999999999999" customHeight="1" x14ac:dyDescent="0.25">
      <c r="A65" s="415"/>
      <c r="B65" s="415"/>
      <c r="C65" s="416"/>
      <c r="D65" s="416"/>
      <c r="E65" s="416"/>
      <c r="F65" s="416"/>
      <c r="G65" s="416"/>
      <c r="H65" s="416"/>
    </row>
    <row r="66" spans="1:8" ht="19.899999999999999" customHeight="1" x14ac:dyDescent="0.25">
      <c r="A66" s="415"/>
      <c r="B66" s="415"/>
      <c r="C66" s="416"/>
      <c r="D66" s="416"/>
      <c r="E66" s="416"/>
      <c r="F66" s="416"/>
      <c r="G66" s="416"/>
      <c r="H66" s="416"/>
    </row>
    <row r="67" spans="1:8" x14ac:dyDescent="0.25">
      <c r="A67" s="75"/>
      <c r="B67" s="75"/>
      <c r="C67" s="75"/>
      <c r="D67" s="75"/>
      <c r="E67" s="116"/>
      <c r="F67" s="75"/>
      <c r="G67" s="75"/>
      <c r="H67" s="75"/>
    </row>
    <row r="68" spans="1:8" ht="18.75" x14ac:dyDescent="0.25">
      <c r="A68" s="63" t="s">
        <v>242</v>
      </c>
      <c r="B68" s="75"/>
      <c r="C68" s="117" t="str">
        <f>'Sec I i (6)'!C11</f>
        <v/>
      </c>
      <c r="D68" s="74" t="s">
        <v>196</v>
      </c>
      <c r="E68" s="117" t="str">
        <f>'Sec I i (6)'!E11</f>
        <v/>
      </c>
      <c r="F68" s="75"/>
      <c r="G68" s="75"/>
      <c r="H68" s="75"/>
    </row>
    <row r="69" spans="1:8" ht="16.5" thickBot="1" x14ac:dyDescent="0.3">
      <c r="A69" s="118"/>
      <c r="B69" s="118"/>
      <c r="C69" s="118"/>
      <c r="D69" s="118"/>
      <c r="E69" s="119"/>
      <c r="F69" s="118"/>
      <c r="G69" s="118"/>
      <c r="H69" s="118"/>
    </row>
    <row r="70" spans="1:8" ht="18.75" x14ac:dyDescent="0.25">
      <c r="A70" s="200" t="s">
        <v>255</v>
      </c>
      <c r="B70" s="71"/>
      <c r="C70" s="201" t="s">
        <v>256</v>
      </c>
      <c r="D70" s="23"/>
      <c r="E70" s="121"/>
      <c r="F70" s="23"/>
      <c r="G70" s="23"/>
      <c r="H70" s="23"/>
    </row>
    <row r="71" spans="1:8" x14ac:dyDescent="0.25">
      <c r="A71" s="65"/>
      <c r="C71" s="111"/>
      <c r="D71" s="71"/>
      <c r="E71" s="122"/>
      <c r="F71" s="111"/>
      <c r="G71" s="111"/>
      <c r="H71" s="111"/>
    </row>
    <row r="72" spans="1:8" ht="67.150000000000006" customHeight="1" x14ac:dyDescent="0.25">
      <c r="A72" s="387" t="s">
        <v>257</v>
      </c>
      <c r="B72" s="387"/>
      <c r="C72" s="123" t="s">
        <v>258</v>
      </c>
      <c r="D72" s="71"/>
      <c r="E72" s="124" t="s">
        <v>259</v>
      </c>
      <c r="F72" s="123" t="s">
        <v>245</v>
      </c>
      <c r="G72" s="202" t="s">
        <v>260</v>
      </c>
      <c r="H72" s="123" t="s">
        <v>261</v>
      </c>
    </row>
    <row r="73" spans="1:8" ht="18.75" x14ac:dyDescent="0.3">
      <c r="A73" s="412"/>
      <c r="B73" s="412"/>
      <c r="C73" s="126"/>
      <c r="D73" s="89"/>
      <c r="E73" s="90" t="s">
        <v>79</v>
      </c>
      <c r="F73" s="127"/>
      <c r="G73" s="128"/>
      <c r="H73" s="128"/>
    </row>
    <row r="74" spans="1:8" ht="18.75" x14ac:dyDescent="0.25">
      <c r="A74" s="413"/>
      <c r="B74" s="413"/>
      <c r="C74" s="129"/>
      <c r="D74" s="130"/>
      <c r="E74" s="98">
        <v>0</v>
      </c>
      <c r="F74" s="99"/>
      <c r="G74" s="100"/>
      <c r="H74" s="100"/>
    </row>
    <row r="75" spans="1:8" ht="18.75" x14ac:dyDescent="0.25">
      <c r="A75" s="413"/>
      <c r="B75" s="413"/>
      <c r="C75" s="129"/>
      <c r="D75" s="130"/>
      <c r="E75" s="98">
        <v>0</v>
      </c>
      <c r="F75" s="99"/>
      <c r="G75" s="100"/>
      <c r="H75" s="100"/>
    </row>
    <row r="76" spans="1:8" ht="18.75" x14ac:dyDescent="0.25">
      <c r="A76" s="413"/>
      <c r="B76" s="413"/>
      <c r="C76" s="129"/>
      <c r="D76" s="130"/>
      <c r="E76" s="98">
        <v>0</v>
      </c>
      <c r="F76" s="99"/>
      <c r="G76" s="100"/>
      <c r="H76" s="100"/>
    </row>
    <row r="77" spans="1:8" ht="18.75" x14ac:dyDescent="0.25">
      <c r="A77" s="413"/>
      <c r="B77" s="413"/>
      <c r="C77" s="129"/>
      <c r="D77" s="130"/>
      <c r="E77" s="98">
        <v>0</v>
      </c>
      <c r="F77" s="99"/>
      <c r="G77" s="100"/>
      <c r="H77" s="100"/>
    </row>
    <row r="78" spans="1:8" ht="18.75" x14ac:dyDescent="0.25">
      <c r="A78" s="413"/>
      <c r="B78" s="413"/>
      <c r="C78" s="129"/>
      <c r="D78" s="130"/>
      <c r="E78" s="98">
        <v>0</v>
      </c>
      <c r="F78" s="99"/>
      <c r="G78" s="100"/>
      <c r="H78" s="100"/>
    </row>
    <row r="79" spans="1:8" ht="18.75" x14ac:dyDescent="0.25">
      <c r="A79" s="413"/>
      <c r="B79" s="413"/>
      <c r="C79" s="129"/>
      <c r="D79" s="130"/>
      <c r="E79" s="98">
        <v>0</v>
      </c>
      <c r="F79" s="99"/>
      <c r="G79" s="100"/>
      <c r="H79" s="100"/>
    </row>
    <row r="80" spans="1:8" ht="18.75" x14ac:dyDescent="0.25">
      <c r="A80" s="413"/>
      <c r="B80" s="413"/>
      <c r="C80" s="129"/>
      <c r="D80" s="130"/>
      <c r="E80" s="98">
        <v>0</v>
      </c>
      <c r="F80" s="99"/>
      <c r="G80" s="100"/>
      <c r="H80" s="100"/>
    </row>
    <row r="81" spans="1:8" ht="18.75" x14ac:dyDescent="0.25">
      <c r="A81" s="413"/>
      <c r="B81" s="413"/>
      <c r="C81" s="129"/>
      <c r="D81" s="130"/>
      <c r="E81" s="98">
        <v>0</v>
      </c>
      <c r="F81" s="99"/>
      <c r="G81" s="100"/>
      <c r="H81" s="100"/>
    </row>
    <row r="82" spans="1:8" ht="18.75" x14ac:dyDescent="0.25">
      <c r="A82" s="413"/>
      <c r="B82" s="413"/>
      <c r="C82" s="129"/>
      <c r="D82" s="130"/>
      <c r="E82" s="98">
        <v>0</v>
      </c>
      <c r="F82" s="99"/>
      <c r="G82" s="100"/>
      <c r="H82" s="100"/>
    </row>
    <row r="83" spans="1:8" ht="18.75" x14ac:dyDescent="0.25">
      <c r="A83" s="413"/>
      <c r="B83" s="413"/>
      <c r="C83" s="129"/>
      <c r="D83" s="130"/>
      <c r="E83" s="98">
        <v>0</v>
      </c>
      <c r="F83" s="99"/>
      <c r="G83" s="100"/>
      <c r="H83" s="100"/>
    </row>
    <row r="84" spans="1:8" ht="18.75" x14ac:dyDescent="0.25">
      <c r="A84" s="413"/>
      <c r="B84" s="413"/>
      <c r="C84" s="129"/>
      <c r="D84" s="130"/>
      <c r="E84" s="98">
        <v>0</v>
      </c>
      <c r="F84" s="99"/>
      <c r="G84" s="100"/>
      <c r="H84" s="100"/>
    </row>
    <row r="85" spans="1:8" ht="18.75" x14ac:dyDescent="0.25">
      <c r="A85" s="413"/>
      <c r="B85" s="413"/>
      <c r="C85" s="129"/>
      <c r="D85" s="130"/>
      <c r="E85" s="98">
        <v>0</v>
      </c>
      <c r="F85" s="99"/>
      <c r="G85" s="100"/>
      <c r="H85" s="100"/>
    </row>
    <row r="86" spans="1:8" ht="18.75" x14ac:dyDescent="0.25">
      <c r="A86" s="413"/>
      <c r="B86" s="413"/>
      <c r="C86" s="129"/>
      <c r="D86" s="130"/>
      <c r="E86" s="98">
        <v>0</v>
      </c>
      <c r="F86" s="99"/>
      <c r="G86" s="100"/>
      <c r="H86" s="100"/>
    </row>
    <row r="87" spans="1:8" ht="18.75" x14ac:dyDescent="0.25">
      <c r="A87" s="413"/>
      <c r="B87" s="413"/>
      <c r="C87" s="129"/>
      <c r="D87" s="130"/>
      <c r="E87" s="98">
        <v>0</v>
      </c>
      <c r="F87" s="99"/>
      <c r="G87" s="100"/>
      <c r="H87" s="100"/>
    </row>
    <row r="88" spans="1:8" ht="18.75" x14ac:dyDescent="0.25">
      <c r="A88" s="413"/>
      <c r="B88" s="413"/>
      <c r="C88" s="129"/>
      <c r="D88" s="130"/>
      <c r="E88" s="98">
        <v>0</v>
      </c>
      <c r="F88" s="99"/>
      <c r="G88" s="100"/>
      <c r="H88" s="100"/>
    </row>
    <row r="89" spans="1:8" ht="18.75" x14ac:dyDescent="0.25">
      <c r="A89" s="413"/>
      <c r="B89" s="413"/>
      <c r="C89" s="129"/>
      <c r="D89" s="130"/>
      <c r="E89" s="98">
        <v>0</v>
      </c>
      <c r="F89" s="99"/>
      <c r="G89" s="100"/>
      <c r="H89" s="100"/>
    </row>
    <row r="90" spans="1:8" ht="18.75" x14ac:dyDescent="0.25">
      <c r="A90" s="413"/>
      <c r="B90" s="413"/>
      <c r="C90" s="129"/>
      <c r="D90" s="130"/>
      <c r="E90" s="98">
        <v>0</v>
      </c>
      <c r="F90" s="99"/>
      <c r="G90" s="100"/>
      <c r="H90" s="100"/>
    </row>
    <row r="91" spans="1:8" ht="18.75" x14ac:dyDescent="0.25">
      <c r="A91" s="413"/>
      <c r="B91" s="413"/>
      <c r="C91" s="129"/>
      <c r="D91" s="130"/>
      <c r="E91" s="98">
        <v>0</v>
      </c>
      <c r="F91" s="99"/>
      <c r="G91" s="100"/>
      <c r="H91" s="100"/>
    </row>
    <row r="92" spans="1:8" ht="18.75" x14ac:dyDescent="0.25">
      <c r="A92" s="413"/>
      <c r="B92" s="413"/>
      <c r="C92" s="129"/>
      <c r="D92" s="130"/>
      <c r="E92" s="98">
        <v>0</v>
      </c>
      <c r="F92" s="99"/>
      <c r="G92" s="100"/>
      <c r="H92" s="100"/>
    </row>
    <row r="93" spans="1:8" ht="18.75" x14ac:dyDescent="0.25">
      <c r="A93" s="413"/>
      <c r="B93" s="413"/>
      <c r="C93" s="129"/>
      <c r="D93" s="130"/>
      <c r="E93" s="98">
        <v>0</v>
      </c>
      <c r="F93" s="99"/>
      <c r="G93" s="100"/>
      <c r="H93" s="100"/>
    </row>
    <row r="94" spans="1:8" ht="23.25" thickBot="1" x14ac:dyDescent="0.35">
      <c r="A94" s="93"/>
      <c r="B94" s="131"/>
      <c r="C94" s="132" t="s">
        <v>251</v>
      </c>
      <c r="D94" s="89"/>
      <c r="E94" s="148">
        <f>SUM(E74:E93)</f>
        <v>0</v>
      </c>
      <c r="F94" s="89"/>
      <c r="G94" s="89"/>
      <c r="H94" s="89"/>
    </row>
    <row r="95" spans="1:8" ht="16.5" thickTop="1" x14ac:dyDescent="0.25">
      <c r="A95" s="65"/>
      <c r="C95" s="71"/>
      <c r="D95" s="71"/>
      <c r="E95" s="72"/>
      <c r="F95" s="71"/>
      <c r="G95" s="71"/>
      <c r="H95" s="71"/>
    </row>
    <row r="96" spans="1:8" ht="15.6" customHeight="1" x14ac:dyDescent="0.25">
      <c r="A96" s="133" t="s">
        <v>2</v>
      </c>
      <c r="B96" s="411" t="s">
        <v>252</v>
      </c>
      <c r="C96" s="411"/>
      <c r="D96" s="411"/>
      <c r="E96" s="411"/>
      <c r="F96" s="411"/>
      <c r="G96" s="411"/>
      <c r="H96" s="411"/>
    </row>
    <row r="97" spans="1:9" ht="33.75" customHeight="1" x14ac:dyDescent="0.25">
      <c r="A97" s="133" t="s">
        <v>3</v>
      </c>
      <c r="B97" s="411" t="s">
        <v>253</v>
      </c>
      <c r="C97" s="411"/>
      <c r="D97" s="411"/>
      <c r="E97" s="411"/>
      <c r="F97" s="411"/>
      <c r="G97" s="411"/>
      <c r="H97" s="411"/>
    </row>
    <row r="98" spans="1:9" ht="15.6" customHeight="1" x14ac:dyDescent="0.25">
      <c r="A98" s="133" t="s">
        <v>4</v>
      </c>
      <c r="B98" s="411" t="s">
        <v>254</v>
      </c>
      <c r="C98" s="411"/>
      <c r="D98" s="411"/>
      <c r="E98" s="411"/>
      <c r="F98" s="411"/>
      <c r="G98" s="411"/>
      <c r="H98" s="411"/>
    </row>
    <row r="99" spans="1:9" x14ac:dyDescent="0.25">
      <c r="A99" s="133"/>
      <c r="B99" s="134"/>
      <c r="C99" s="134"/>
      <c r="D99" s="134"/>
      <c r="E99" s="134"/>
      <c r="F99" s="134"/>
      <c r="G99" s="134"/>
      <c r="H99" s="134"/>
      <c r="I99" s="70" t="str">
        <f>HYPERLINK("#'Sec II (6)'!A1","Back to Top")</f>
        <v>Back to Top</v>
      </c>
    </row>
    <row r="101" spans="1:9" x14ac:dyDescent="0.25">
      <c r="A101" s="65"/>
      <c r="C101" s="71"/>
      <c r="D101" s="71"/>
      <c r="E101" s="72"/>
      <c r="F101" s="71"/>
      <c r="G101" s="71"/>
      <c r="H101" s="113" t="s">
        <v>240</v>
      </c>
    </row>
    <row r="102" spans="1:9" ht="18.75" x14ac:dyDescent="0.3">
      <c r="A102" s="408" t="s">
        <v>237</v>
      </c>
      <c r="B102" s="408"/>
      <c r="C102" s="408"/>
      <c r="D102" s="408"/>
      <c r="E102" s="408"/>
      <c r="F102" s="408"/>
      <c r="G102" s="408"/>
      <c r="H102" s="408"/>
    </row>
    <row r="103" spans="1:9" ht="18.75" x14ac:dyDescent="0.3">
      <c r="A103" s="391" t="str">
        <f>'Sec I i (6)'!A3:E3</f>
        <v>6th Interim Financial Report</v>
      </c>
      <c r="B103" s="391"/>
      <c r="C103" s="391"/>
      <c r="D103" s="391"/>
      <c r="E103" s="391"/>
      <c r="F103" s="391"/>
      <c r="G103" s="391"/>
      <c r="H103" s="391"/>
    </row>
    <row r="104" spans="1:9" ht="18.75" x14ac:dyDescent="0.3">
      <c r="A104" s="408"/>
      <c r="B104" s="408"/>
      <c r="C104" s="408"/>
      <c r="D104" s="408"/>
      <c r="E104" s="408"/>
      <c r="F104" s="408"/>
      <c r="G104" s="408"/>
      <c r="H104" s="408"/>
    </row>
    <row r="105" spans="1:9" ht="18.75" x14ac:dyDescent="0.25">
      <c r="A105" s="63" t="s">
        <v>194</v>
      </c>
      <c r="B105" s="75"/>
      <c r="C105" s="76">
        <f>'Sec I i (6)'!C5</f>
        <v>0</v>
      </c>
      <c r="D105" s="88"/>
      <c r="E105" s="114"/>
      <c r="F105" s="88"/>
      <c r="G105" s="88"/>
      <c r="H105" s="88"/>
    </row>
    <row r="106" spans="1:9" ht="18.75" x14ac:dyDescent="0.25">
      <c r="A106" s="75"/>
      <c r="B106" s="75"/>
      <c r="C106" s="115"/>
      <c r="D106" s="88"/>
      <c r="E106" s="114"/>
      <c r="F106" s="88"/>
      <c r="G106" s="88"/>
      <c r="H106" s="88"/>
    </row>
    <row r="107" spans="1:9" ht="15.6" customHeight="1" x14ac:dyDescent="0.25">
      <c r="A107" s="415" t="s">
        <v>241</v>
      </c>
      <c r="B107" s="415"/>
      <c r="C107" s="416">
        <f>+'Sec I i (6)'!C7</f>
        <v>0</v>
      </c>
      <c r="D107" s="416"/>
      <c r="E107" s="416"/>
      <c r="F107" s="416"/>
      <c r="G107" s="416"/>
      <c r="H107" s="416"/>
    </row>
    <row r="108" spans="1:9" ht="15.6" customHeight="1" x14ac:dyDescent="0.25">
      <c r="A108" s="415"/>
      <c r="B108" s="415"/>
      <c r="C108" s="416"/>
      <c r="D108" s="416"/>
      <c r="E108" s="416"/>
      <c r="F108" s="416"/>
      <c r="G108" s="416"/>
      <c r="H108" s="416"/>
    </row>
    <row r="109" spans="1:9" ht="15.6" customHeight="1" x14ac:dyDescent="0.25">
      <c r="A109" s="415"/>
      <c r="B109" s="415"/>
      <c r="C109" s="416"/>
      <c r="D109" s="416"/>
      <c r="E109" s="416"/>
      <c r="F109" s="416"/>
      <c r="G109" s="416"/>
      <c r="H109" s="416"/>
    </row>
    <row r="110" spans="1:9" ht="15.6" customHeight="1" x14ac:dyDescent="0.25">
      <c r="A110" s="75"/>
      <c r="B110" s="75"/>
      <c r="C110" s="75"/>
      <c r="D110" s="75"/>
      <c r="E110" s="116"/>
      <c r="F110" s="75"/>
      <c r="G110" s="75"/>
      <c r="H110" s="75"/>
    </row>
    <row r="111" spans="1:9" ht="18.75" x14ac:dyDescent="0.25">
      <c r="A111" s="63" t="s">
        <v>242</v>
      </c>
      <c r="B111" s="75"/>
      <c r="C111" s="117" t="str">
        <f>'Sec I i (6)'!C11</f>
        <v/>
      </c>
      <c r="D111" s="74" t="s">
        <v>196</v>
      </c>
      <c r="E111" s="117" t="str">
        <f>'Sec I i (6)'!E11</f>
        <v/>
      </c>
      <c r="F111" s="75"/>
      <c r="G111" s="75"/>
      <c r="H111" s="75"/>
    </row>
    <row r="112" spans="1:9" ht="16.5" thickBot="1" x14ac:dyDescent="0.3">
      <c r="A112" s="118"/>
      <c r="B112" s="118"/>
      <c r="C112" s="118"/>
      <c r="D112" s="118"/>
      <c r="E112" s="119"/>
      <c r="F112" s="118"/>
      <c r="G112" s="118"/>
      <c r="H112" s="118"/>
    </row>
    <row r="113" spans="1:8" ht="18.75" x14ac:dyDescent="0.25">
      <c r="A113" s="200" t="s">
        <v>255</v>
      </c>
      <c r="B113" s="71"/>
      <c r="C113" s="403" t="s">
        <v>262</v>
      </c>
      <c r="D113" s="404"/>
      <c r="E113" s="404"/>
      <c r="F113" s="404"/>
      <c r="G113" s="404"/>
      <c r="H113" s="404"/>
    </row>
    <row r="114" spans="1:8" x14ac:dyDescent="0.25">
      <c r="A114" s="65"/>
      <c r="C114" s="111"/>
      <c r="D114" s="71"/>
      <c r="E114" s="122"/>
      <c r="F114" s="111"/>
      <c r="G114" s="111"/>
      <c r="H114" s="111"/>
    </row>
    <row r="115" spans="1:8" ht="87" customHeight="1" x14ac:dyDescent="0.25">
      <c r="A115" s="387" t="s">
        <v>257</v>
      </c>
      <c r="B115" s="387"/>
      <c r="C115" s="123" t="s">
        <v>258</v>
      </c>
      <c r="D115" s="71"/>
      <c r="E115" s="124" t="s">
        <v>259</v>
      </c>
      <c r="F115" s="123" t="s">
        <v>245</v>
      </c>
      <c r="G115" s="203" t="s">
        <v>260</v>
      </c>
      <c r="H115" s="125" t="s">
        <v>261</v>
      </c>
    </row>
    <row r="116" spans="1:8" ht="18.75" x14ac:dyDescent="0.3">
      <c r="A116" s="414"/>
      <c r="B116" s="414"/>
      <c r="C116" s="135"/>
      <c r="D116" s="136"/>
      <c r="E116" s="137" t="s">
        <v>79</v>
      </c>
      <c r="F116" s="138"/>
      <c r="G116" s="139"/>
      <c r="H116" s="139"/>
    </row>
    <row r="117" spans="1:8" ht="18.75" x14ac:dyDescent="0.25">
      <c r="A117" s="413"/>
      <c r="B117" s="413"/>
      <c r="C117" s="129"/>
      <c r="D117" s="130"/>
      <c r="E117" s="98">
        <v>0</v>
      </c>
      <c r="F117" s="99"/>
      <c r="G117" s="100"/>
      <c r="H117" s="100"/>
    </row>
    <row r="118" spans="1:8" ht="18.75" x14ac:dyDescent="0.25">
      <c r="A118" s="413"/>
      <c r="B118" s="413"/>
      <c r="C118" s="129"/>
      <c r="D118" s="130"/>
      <c r="E118" s="98">
        <v>0</v>
      </c>
      <c r="F118" s="99"/>
      <c r="G118" s="100"/>
      <c r="H118" s="100"/>
    </row>
    <row r="119" spans="1:8" ht="18.75" x14ac:dyDescent="0.25">
      <c r="A119" s="413"/>
      <c r="B119" s="413"/>
      <c r="C119" s="129"/>
      <c r="D119" s="130"/>
      <c r="E119" s="98">
        <v>0</v>
      </c>
      <c r="F119" s="99"/>
      <c r="G119" s="100"/>
      <c r="H119" s="100"/>
    </row>
    <row r="120" spans="1:8" ht="18.75" x14ac:dyDescent="0.25">
      <c r="A120" s="413"/>
      <c r="B120" s="413"/>
      <c r="C120" s="129"/>
      <c r="D120" s="130"/>
      <c r="E120" s="98">
        <v>0</v>
      </c>
      <c r="F120" s="99"/>
      <c r="G120" s="100"/>
      <c r="H120" s="100"/>
    </row>
    <row r="121" spans="1:8" ht="18.75" x14ac:dyDescent="0.25">
      <c r="A121" s="413"/>
      <c r="B121" s="413"/>
      <c r="C121" s="129"/>
      <c r="D121" s="130"/>
      <c r="E121" s="98">
        <v>0</v>
      </c>
      <c r="F121" s="99"/>
      <c r="G121" s="100"/>
      <c r="H121" s="100"/>
    </row>
    <row r="122" spans="1:8" ht="18.75" x14ac:dyDescent="0.25">
      <c r="A122" s="413"/>
      <c r="B122" s="413"/>
      <c r="C122" s="129"/>
      <c r="D122" s="130"/>
      <c r="E122" s="98">
        <v>0</v>
      </c>
      <c r="F122" s="99"/>
      <c r="G122" s="100"/>
      <c r="H122" s="100"/>
    </row>
    <row r="123" spans="1:8" ht="18.75" x14ac:dyDescent="0.25">
      <c r="A123" s="413"/>
      <c r="B123" s="413"/>
      <c r="C123" s="129"/>
      <c r="D123" s="130"/>
      <c r="E123" s="98">
        <v>0</v>
      </c>
      <c r="F123" s="99"/>
      <c r="G123" s="100"/>
      <c r="H123" s="100"/>
    </row>
    <row r="124" spans="1:8" ht="18.75" x14ac:dyDescent="0.25">
      <c r="A124" s="413"/>
      <c r="B124" s="413"/>
      <c r="C124" s="129"/>
      <c r="D124" s="130"/>
      <c r="E124" s="98">
        <v>0</v>
      </c>
      <c r="F124" s="99"/>
      <c r="G124" s="100"/>
      <c r="H124" s="100"/>
    </row>
    <row r="125" spans="1:8" ht="18.75" x14ac:dyDescent="0.25">
      <c r="A125" s="413"/>
      <c r="B125" s="413"/>
      <c r="C125" s="129"/>
      <c r="D125" s="130"/>
      <c r="E125" s="98">
        <v>0</v>
      </c>
      <c r="F125" s="99"/>
      <c r="G125" s="100"/>
      <c r="H125" s="100"/>
    </row>
    <row r="126" spans="1:8" ht="18.75" x14ac:dyDescent="0.25">
      <c r="A126" s="413"/>
      <c r="B126" s="413"/>
      <c r="C126" s="129"/>
      <c r="D126" s="130"/>
      <c r="E126" s="98">
        <v>0</v>
      </c>
      <c r="F126" s="99"/>
      <c r="G126" s="100"/>
      <c r="H126" s="100"/>
    </row>
    <row r="127" spans="1:8" ht="18.75" x14ac:dyDescent="0.25">
      <c r="A127" s="413"/>
      <c r="B127" s="413"/>
      <c r="C127" s="129"/>
      <c r="D127" s="130"/>
      <c r="E127" s="98">
        <v>0</v>
      </c>
      <c r="F127" s="99"/>
      <c r="G127" s="100"/>
      <c r="H127" s="100"/>
    </row>
    <row r="128" spans="1:8" ht="18.75" x14ac:dyDescent="0.25">
      <c r="A128" s="413"/>
      <c r="B128" s="413"/>
      <c r="C128" s="129"/>
      <c r="D128" s="130"/>
      <c r="E128" s="98">
        <v>0</v>
      </c>
      <c r="F128" s="99"/>
      <c r="G128" s="100"/>
      <c r="H128" s="100"/>
    </row>
    <row r="129" spans="1:9" ht="18.75" x14ac:dyDescent="0.25">
      <c r="A129" s="413"/>
      <c r="B129" s="413"/>
      <c r="C129" s="129"/>
      <c r="D129" s="130"/>
      <c r="E129" s="98">
        <v>0</v>
      </c>
      <c r="F129" s="99"/>
      <c r="G129" s="100"/>
      <c r="H129" s="100"/>
    </row>
    <row r="130" spans="1:9" ht="18.75" x14ac:dyDescent="0.25">
      <c r="A130" s="413"/>
      <c r="B130" s="413"/>
      <c r="C130" s="129"/>
      <c r="D130" s="130"/>
      <c r="E130" s="98">
        <v>0</v>
      </c>
      <c r="F130" s="99"/>
      <c r="G130" s="100"/>
      <c r="H130" s="100"/>
    </row>
    <row r="131" spans="1:9" ht="18.75" x14ac:dyDescent="0.25">
      <c r="A131" s="413"/>
      <c r="B131" s="413"/>
      <c r="C131" s="129"/>
      <c r="D131" s="130"/>
      <c r="E131" s="98">
        <v>0</v>
      </c>
      <c r="F131" s="99"/>
      <c r="G131" s="100"/>
      <c r="H131" s="100"/>
    </row>
    <row r="132" spans="1:9" ht="18.75" x14ac:dyDescent="0.25">
      <c r="A132" s="413"/>
      <c r="B132" s="413"/>
      <c r="C132" s="129"/>
      <c r="D132" s="130"/>
      <c r="E132" s="98">
        <v>0</v>
      </c>
      <c r="F132" s="99"/>
      <c r="G132" s="100"/>
      <c r="H132" s="100"/>
    </row>
    <row r="133" spans="1:9" ht="18.75" x14ac:dyDescent="0.25">
      <c r="A133" s="413"/>
      <c r="B133" s="413"/>
      <c r="C133" s="129"/>
      <c r="D133" s="130"/>
      <c r="E133" s="98">
        <v>0</v>
      </c>
      <c r="F133" s="99"/>
      <c r="G133" s="100"/>
      <c r="H133" s="100"/>
    </row>
    <row r="134" spans="1:9" ht="18.75" x14ac:dyDescent="0.25">
      <c r="A134" s="413"/>
      <c r="B134" s="413"/>
      <c r="C134" s="129"/>
      <c r="D134" s="130"/>
      <c r="E134" s="98">
        <v>0</v>
      </c>
      <c r="F134" s="99"/>
      <c r="G134" s="100"/>
      <c r="H134" s="100"/>
    </row>
    <row r="135" spans="1:9" ht="18.75" x14ac:dyDescent="0.25">
      <c r="A135" s="413"/>
      <c r="B135" s="413"/>
      <c r="C135" s="129"/>
      <c r="D135" s="130"/>
      <c r="E135" s="98">
        <v>0</v>
      </c>
      <c r="F135" s="99"/>
      <c r="G135" s="100"/>
      <c r="H135" s="100"/>
    </row>
    <row r="136" spans="1:9" ht="18.75" x14ac:dyDescent="0.25">
      <c r="A136" s="413"/>
      <c r="B136" s="413"/>
      <c r="C136" s="129"/>
      <c r="D136" s="130"/>
      <c r="E136" s="98">
        <v>0</v>
      </c>
      <c r="F136" s="99"/>
      <c r="G136" s="100"/>
      <c r="H136" s="100"/>
    </row>
    <row r="137" spans="1:9" ht="23.25" thickBot="1" x14ac:dyDescent="0.35">
      <c r="A137" s="93"/>
      <c r="B137" s="131"/>
      <c r="C137" s="132" t="s">
        <v>251</v>
      </c>
      <c r="D137" s="89"/>
      <c r="E137" s="148">
        <f>SUM(E117:E136)</f>
        <v>0</v>
      </c>
      <c r="F137" s="89"/>
      <c r="G137" s="89"/>
      <c r="H137" s="89"/>
    </row>
    <row r="138" spans="1:9" ht="16.5" thickTop="1" x14ac:dyDescent="0.25">
      <c r="A138" s="65"/>
      <c r="C138" s="71"/>
      <c r="D138" s="71"/>
      <c r="E138" s="72"/>
      <c r="F138" s="71"/>
      <c r="G138" s="71"/>
      <c r="H138" s="71"/>
    </row>
    <row r="139" spans="1:9" ht="15.6" customHeight="1" x14ac:dyDescent="0.25">
      <c r="A139" s="133" t="s">
        <v>2</v>
      </c>
      <c r="B139" s="411" t="s">
        <v>252</v>
      </c>
      <c r="C139" s="411"/>
      <c r="D139" s="411"/>
      <c r="E139" s="411"/>
      <c r="F139" s="411"/>
      <c r="G139" s="411"/>
      <c r="H139" s="411"/>
    </row>
    <row r="140" spans="1:9" ht="33.75" customHeight="1" x14ac:dyDescent="0.25">
      <c r="A140" s="133" t="s">
        <v>3</v>
      </c>
      <c r="B140" s="411" t="s">
        <v>253</v>
      </c>
      <c r="C140" s="411"/>
      <c r="D140" s="411"/>
      <c r="E140" s="411"/>
      <c r="F140" s="411"/>
      <c r="G140" s="411"/>
      <c r="H140" s="411"/>
    </row>
    <row r="141" spans="1:9" ht="15.6" customHeight="1" x14ac:dyDescent="0.25">
      <c r="A141" s="133" t="s">
        <v>4</v>
      </c>
      <c r="B141" s="411" t="s">
        <v>254</v>
      </c>
      <c r="C141" s="411"/>
      <c r="D141" s="411"/>
      <c r="E141" s="411"/>
      <c r="F141" s="411"/>
      <c r="G141" s="411"/>
      <c r="H141" s="411"/>
    </row>
    <row r="142" spans="1:9" x14ac:dyDescent="0.25">
      <c r="I142" s="70" t="str">
        <f>HYPERLINK("#'Sec II (6)'!A1","Back to Top")</f>
        <v>Back to Top</v>
      </c>
    </row>
    <row r="143" spans="1:9" x14ac:dyDescent="0.25">
      <c r="I143" s="70"/>
    </row>
    <row r="144" spans="1:9" x14ac:dyDescent="0.25">
      <c r="A144" s="65"/>
      <c r="C144" s="71"/>
      <c r="D144" s="71"/>
      <c r="E144" s="72"/>
      <c r="F144" s="71"/>
      <c r="G144" s="71"/>
      <c r="H144" s="113" t="s">
        <v>238</v>
      </c>
    </row>
    <row r="145" spans="1:8" ht="18.75" x14ac:dyDescent="0.3">
      <c r="A145" s="408" t="s">
        <v>237</v>
      </c>
      <c r="B145" s="408"/>
      <c r="C145" s="408"/>
      <c r="D145" s="408"/>
      <c r="E145" s="408"/>
      <c r="F145" s="408"/>
      <c r="G145" s="408"/>
      <c r="H145" s="408"/>
    </row>
    <row r="146" spans="1:8" ht="18.75" x14ac:dyDescent="0.3">
      <c r="A146" s="391" t="str">
        <f>'Sec I i (6)'!A3:E3</f>
        <v>6th Interim Financial Report</v>
      </c>
      <c r="B146" s="391"/>
      <c r="C146" s="391"/>
      <c r="D146" s="391"/>
      <c r="E146" s="391"/>
      <c r="F146" s="391"/>
      <c r="G146" s="391"/>
      <c r="H146" s="391"/>
    </row>
    <row r="147" spans="1:8" ht="18.75" x14ac:dyDescent="0.3">
      <c r="A147" s="408"/>
      <c r="B147" s="408"/>
      <c r="C147" s="408"/>
      <c r="D147" s="408"/>
      <c r="E147" s="408"/>
      <c r="F147" s="408"/>
      <c r="G147" s="408"/>
      <c r="H147" s="408"/>
    </row>
    <row r="148" spans="1:8" ht="18.75" x14ac:dyDescent="0.25">
      <c r="A148" s="63" t="s">
        <v>194</v>
      </c>
      <c r="B148" s="75"/>
      <c r="C148" s="76">
        <f>'Sec I i (6)'!C5</f>
        <v>0</v>
      </c>
      <c r="D148" s="88"/>
      <c r="E148" s="114"/>
      <c r="F148" s="88"/>
      <c r="G148" s="88"/>
      <c r="H148" s="88"/>
    </row>
    <row r="149" spans="1:8" ht="18.75" x14ac:dyDescent="0.25">
      <c r="A149" s="75"/>
      <c r="B149" s="75"/>
      <c r="C149" s="115"/>
      <c r="D149" s="88"/>
      <c r="E149" s="114"/>
      <c r="F149" s="88"/>
      <c r="G149" s="88"/>
      <c r="H149" s="88"/>
    </row>
    <row r="150" spans="1:8" x14ac:dyDescent="0.25">
      <c r="A150" s="415" t="s">
        <v>241</v>
      </c>
      <c r="B150" s="415"/>
      <c r="C150" s="416">
        <f>+'Sec I i (6)'!C7</f>
        <v>0</v>
      </c>
      <c r="D150" s="416"/>
      <c r="E150" s="416"/>
      <c r="F150" s="416"/>
      <c r="G150" s="416"/>
      <c r="H150" s="416"/>
    </row>
    <row r="151" spans="1:8" x14ac:dyDescent="0.25">
      <c r="A151" s="415"/>
      <c r="B151" s="415"/>
      <c r="C151" s="416"/>
      <c r="D151" s="416"/>
      <c r="E151" s="416"/>
      <c r="F151" s="416"/>
      <c r="G151" s="416"/>
      <c r="H151" s="416"/>
    </row>
    <row r="152" spans="1:8" x14ac:dyDescent="0.25">
      <c r="A152" s="415"/>
      <c r="B152" s="415"/>
      <c r="C152" s="416"/>
      <c r="D152" s="416"/>
      <c r="E152" s="416"/>
      <c r="F152" s="416"/>
      <c r="G152" s="416"/>
      <c r="H152" s="416"/>
    </row>
    <row r="153" spans="1:8" x14ac:dyDescent="0.25">
      <c r="A153" s="75"/>
      <c r="B153" s="75"/>
      <c r="C153" s="75"/>
      <c r="D153" s="75"/>
      <c r="E153" s="116"/>
      <c r="F153" s="75"/>
      <c r="G153" s="75"/>
      <c r="H153" s="75"/>
    </row>
    <row r="154" spans="1:8" ht="18.75" x14ac:dyDescent="0.25">
      <c r="A154" s="63" t="s">
        <v>242</v>
      </c>
      <c r="B154" s="75"/>
      <c r="C154" s="117" t="str">
        <f>'Sec I i (6)'!C11</f>
        <v/>
      </c>
      <c r="D154" s="74" t="s">
        <v>196</v>
      </c>
      <c r="E154" s="117" t="str">
        <f>'Sec I i (6)'!E11</f>
        <v/>
      </c>
      <c r="F154" s="75"/>
      <c r="G154" s="75"/>
      <c r="H154" s="75"/>
    </row>
    <row r="155" spans="1:8" ht="16.5" thickBot="1" x14ac:dyDescent="0.3">
      <c r="A155" s="118"/>
      <c r="B155" s="118"/>
      <c r="C155" s="118"/>
      <c r="D155" s="118"/>
      <c r="E155" s="119"/>
      <c r="F155" s="118"/>
      <c r="G155" s="118"/>
      <c r="H155" s="118"/>
    </row>
    <row r="156" spans="1:8" ht="18.75" x14ac:dyDescent="0.25">
      <c r="A156" s="200" t="s">
        <v>255</v>
      </c>
      <c r="B156" s="71"/>
      <c r="C156" s="403" t="s">
        <v>263</v>
      </c>
      <c r="D156" s="404"/>
      <c r="E156" s="404"/>
      <c r="F156" s="404"/>
      <c r="G156" s="404"/>
      <c r="H156" s="404"/>
    </row>
    <row r="157" spans="1:8" x14ac:dyDescent="0.25">
      <c r="A157" s="65"/>
      <c r="C157" s="111"/>
      <c r="D157" s="71"/>
      <c r="E157" s="122"/>
      <c r="F157" s="111"/>
      <c r="G157" s="111"/>
      <c r="H157" s="111"/>
    </row>
    <row r="158" spans="1:8" ht="91.9" customHeight="1" x14ac:dyDescent="0.25">
      <c r="A158" s="387" t="s">
        <v>257</v>
      </c>
      <c r="B158" s="387"/>
      <c r="C158" s="123" t="s">
        <v>258</v>
      </c>
      <c r="D158" s="71"/>
      <c r="E158" s="124" t="s">
        <v>259</v>
      </c>
      <c r="F158" s="123" t="s">
        <v>245</v>
      </c>
      <c r="G158" s="203" t="s">
        <v>260</v>
      </c>
      <c r="H158" s="125" t="s">
        <v>261</v>
      </c>
    </row>
    <row r="159" spans="1:8" ht="18.75" x14ac:dyDescent="0.3">
      <c r="A159" s="412"/>
      <c r="B159" s="412"/>
      <c r="C159" s="126"/>
      <c r="D159" s="89"/>
      <c r="E159" s="90" t="s">
        <v>79</v>
      </c>
      <c r="F159" s="127"/>
      <c r="G159" s="128"/>
      <c r="H159" s="128"/>
    </row>
    <row r="160" spans="1:8" ht="18.75" x14ac:dyDescent="0.25">
      <c r="A160" s="413"/>
      <c r="B160" s="413"/>
      <c r="C160" s="129"/>
      <c r="D160" s="130"/>
      <c r="E160" s="98">
        <v>0</v>
      </c>
      <c r="F160" s="99"/>
      <c r="G160" s="100"/>
      <c r="H160" s="100"/>
    </row>
    <row r="161" spans="1:8" ht="18.75" x14ac:dyDescent="0.25">
      <c r="A161" s="413"/>
      <c r="B161" s="413"/>
      <c r="C161" s="129"/>
      <c r="D161" s="130"/>
      <c r="E161" s="98">
        <v>0</v>
      </c>
      <c r="F161" s="99"/>
      <c r="G161" s="100"/>
      <c r="H161" s="100"/>
    </row>
    <row r="162" spans="1:8" ht="18.75" x14ac:dyDescent="0.25">
      <c r="A162" s="413"/>
      <c r="B162" s="413"/>
      <c r="C162" s="129"/>
      <c r="D162" s="130"/>
      <c r="E162" s="98">
        <v>0</v>
      </c>
      <c r="F162" s="99"/>
      <c r="G162" s="100"/>
      <c r="H162" s="100"/>
    </row>
    <row r="163" spans="1:8" ht="18.75" x14ac:dyDescent="0.25">
      <c r="A163" s="413"/>
      <c r="B163" s="413"/>
      <c r="C163" s="129"/>
      <c r="D163" s="130"/>
      <c r="E163" s="98">
        <v>0</v>
      </c>
      <c r="F163" s="99"/>
      <c r="G163" s="100"/>
      <c r="H163" s="100"/>
    </row>
    <row r="164" spans="1:8" ht="18.75" x14ac:dyDescent="0.25">
      <c r="A164" s="413"/>
      <c r="B164" s="413"/>
      <c r="C164" s="129"/>
      <c r="D164" s="130"/>
      <c r="E164" s="98">
        <v>0</v>
      </c>
      <c r="F164" s="99"/>
      <c r="G164" s="100"/>
      <c r="H164" s="100"/>
    </row>
    <row r="165" spans="1:8" ht="18.75" x14ac:dyDescent="0.25">
      <c r="A165" s="413"/>
      <c r="B165" s="413"/>
      <c r="C165" s="129"/>
      <c r="D165" s="130"/>
      <c r="E165" s="98">
        <v>0</v>
      </c>
      <c r="F165" s="99"/>
      <c r="G165" s="100"/>
      <c r="H165" s="100"/>
    </row>
    <row r="166" spans="1:8" ht="18.75" x14ac:dyDescent="0.25">
      <c r="A166" s="413"/>
      <c r="B166" s="413"/>
      <c r="C166" s="129"/>
      <c r="D166" s="130"/>
      <c r="E166" s="98">
        <v>0</v>
      </c>
      <c r="F166" s="99"/>
      <c r="G166" s="100"/>
      <c r="H166" s="100"/>
    </row>
    <row r="167" spans="1:8" ht="18.75" x14ac:dyDescent="0.25">
      <c r="A167" s="413"/>
      <c r="B167" s="413"/>
      <c r="C167" s="129"/>
      <c r="D167" s="130"/>
      <c r="E167" s="98">
        <v>0</v>
      </c>
      <c r="F167" s="99"/>
      <c r="G167" s="100"/>
      <c r="H167" s="100"/>
    </row>
    <row r="168" spans="1:8" ht="18.75" x14ac:dyDescent="0.25">
      <c r="A168" s="413"/>
      <c r="B168" s="413"/>
      <c r="C168" s="129"/>
      <c r="D168" s="130"/>
      <c r="E168" s="98">
        <v>0</v>
      </c>
      <c r="F168" s="99"/>
      <c r="G168" s="100"/>
      <c r="H168" s="100"/>
    </row>
    <row r="169" spans="1:8" ht="18.75" x14ac:dyDescent="0.25">
      <c r="A169" s="413"/>
      <c r="B169" s="413"/>
      <c r="C169" s="129"/>
      <c r="D169" s="130"/>
      <c r="E169" s="98">
        <v>0</v>
      </c>
      <c r="F169" s="99"/>
      <c r="G169" s="100"/>
      <c r="H169" s="100"/>
    </row>
    <row r="170" spans="1:8" ht="18.75" x14ac:dyDescent="0.25">
      <c r="A170" s="413"/>
      <c r="B170" s="413"/>
      <c r="C170" s="129"/>
      <c r="D170" s="130"/>
      <c r="E170" s="98">
        <v>0</v>
      </c>
      <c r="F170" s="99"/>
      <c r="G170" s="100"/>
      <c r="H170" s="100"/>
    </row>
    <row r="171" spans="1:8" ht="18.75" x14ac:dyDescent="0.25">
      <c r="A171" s="413"/>
      <c r="B171" s="413"/>
      <c r="C171" s="129"/>
      <c r="D171" s="130"/>
      <c r="E171" s="98">
        <v>0</v>
      </c>
      <c r="F171" s="99"/>
      <c r="G171" s="100"/>
      <c r="H171" s="100"/>
    </row>
    <row r="172" spans="1:8" ht="18.75" x14ac:dyDescent="0.25">
      <c r="A172" s="413"/>
      <c r="B172" s="413"/>
      <c r="C172" s="129"/>
      <c r="D172" s="130"/>
      <c r="E172" s="98">
        <v>0</v>
      </c>
      <c r="F172" s="99"/>
      <c r="G172" s="100"/>
      <c r="H172" s="100"/>
    </row>
    <row r="173" spans="1:8" ht="18.75" x14ac:dyDescent="0.25">
      <c r="A173" s="413"/>
      <c r="B173" s="413"/>
      <c r="C173" s="129"/>
      <c r="D173" s="130"/>
      <c r="E173" s="98">
        <v>0</v>
      </c>
      <c r="F173" s="99"/>
      <c r="G173" s="100"/>
      <c r="H173" s="100"/>
    </row>
    <row r="174" spans="1:8" ht="18.75" x14ac:dyDescent="0.25">
      <c r="A174" s="413"/>
      <c r="B174" s="413"/>
      <c r="C174" s="129"/>
      <c r="D174" s="130"/>
      <c r="E174" s="98">
        <v>0</v>
      </c>
      <c r="F174" s="99"/>
      <c r="G174" s="100"/>
      <c r="H174" s="100"/>
    </row>
    <row r="175" spans="1:8" ht="18.75" x14ac:dyDescent="0.25">
      <c r="A175" s="413"/>
      <c r="B175" s="413"/>
      <c r="C175" s="129"/>
      <c r="D175" s="130"/>
      <c r="E175" s="98">
        <v>0</v>
      </c>
      <c r="F175" s="99"/>
      <c r="G175" s="100"/>
      <c r="H175" s="100"/>
    </row>
    <row r="176" spans="1:8" ht="18.75" x14ac:dyDescent="0.25">
      <c r="A176" s="413"/>
      <c r="B176" s="413"/>
      <c r="C176" s="129"/>
      <c r="D176" s="130"/>
      <c r="E176" s="98">
        <v>0</v>
      </c>
      <c r="F176" s="99"/>
      <c r="G176" s="100"/>
      <c r="H176" s="100"/>
    </row>
    <row r="177" spans="1:9" ht="18.75" x14ac:dyDescent="0.25">
      <c r="A177" s="413"/>
      <c r="B177" s="413"/>
      <c r="C177" s="129"/>
      <c r="D177" s="130"/>
      <c r="E177" s="98">
        <v>0</v>
      </c>
      <c r="F177" s="99"/>
      <c r="G177" s="100"/>
      <c r="H177" s="100"/>
    </row>
    <row r="178" spans="1:9" ht="18.75" x14ac:dyDescent="0.25">
      <c r="A178" s="413"/>
      <c r="B178" s="413"/>
      <c r="C178" s="129"/>
      <c r="D178" s="130"/>
      <c r="E178" s="98">
        <v>0</v>
      </c>
      <c r="F178" s="99"/>
      <c r="G178" s="100"/>
      <c r="H178" s="100"/>
    </row>
    <row r="179" spans="1:9" ht="18.75" x14ac:dyDescent="0.25">
      <c r="A179" s="413"/>
      <c r="B179" s="413"/>
      <c r="C179" s="129"/>
      <c r="D179" s="130"/>
      <c r="E179" s="98">
        <v>0</v>
      </c>
      <c r="F179" s="99"/>
      <c r="G179" s="100"/>
      <c r="H179" s="100"/>
    </row>
    <row r="180" spans="1:9" ht="23.25" thickBot="1" x14ac:dyDescent="0.35">
      <c r="A180" s="93"/>
      <c r="B180" s="131"/>
      <c r="C180" s="132" t="s">
        <v>251</v>
      </c>
      <c r="D180" s="89"/>
      <c r="E180" s="148">
        <f>SUM(E160:E179)</f>
        <v>0</v>
      </c>
      <c r="F180" s="89"/>
      <c r="G180" s="89"/>
      <c r="H180" s="89"/>
    </row>
    <row r="181" spans="1:9" ht="16.5" thickTop="1" x14ac:dyDescent="0.25">
      <c r="A181" s="65"/>
      <c r="C181" s="71"/>
      <c r="D181" s="71"/>
      <c r="E181" s="72"/>
      <c r="F181" s="71"/>
      <c r="G181" s="71"/>
      <c r="H181" s="71"/>
    </row>
    <row r="182" spans="1:9" ht="15.6" customHeight="1" x14ac:dyDescent="0.25">
      <c r="A182" s="133" t="s">
        <v>2</v>
      </c>
      <c r="B182" s="411" t="s">
        <v>252</v>
      </c>
      <c r="C182" s="411"/>
      <c r="D182" s="411"/>
      <c r="E182" s="411"/>
      <c r="F182" s="411"/>
      <c r="G182" s="411"/>
      <c r="H182" s="411"/>
    </row>
    <row r="183" spans="1:9" ht="33.75" customHeight="1" x14ac:dyDescent="0.25">
      <c r="A183" s="133" t="s">
        <v>3</v>
      </c>
      <c r="B183" s="411" t="s">
        <v>253</v>
      </c>
      <c r="C183" s="411"/>
      <c r="D183" s="411"/>
      <c r="E183" s="411"/>
      <c r="F183" s="411"/>
      <c r="G183" s="411"/>
      <c r="H183" s="411"/>
    </row>
    <row r="184" spans="1:9" ht="15.6" customHeight="1" x14ac:dyDescent="0.25">
      <c r="A184" s="133" t="s">
        <v>4</v>
      </c>
      <c r="B184" s="411" t="s">
        <v>254</v>
      </c>
      <c r="C184" s="411"/>
      <c r="D184" s="411"/>
      <c r="E184" s="411"/>
      <c r="F184" s="411"/>
      <c r="G184" s="411"/>
      <c r="H184" s="411"/>
    </row>
    <row r="185" spans="1:9" x14ac:dyDescent="0.25">
      <c r="I185" s="70" t="str">
        <f>HYPERLINK("#'Sec II (6)'!A1","Back to Top")</f>
        <v>Back to Top</v>
      </c>
    </row>
    <row r="186" spans="1:9" x14ac:dyDescent="0.25">
      <c r="I186" s="70"/>
    </row>
    <row r="187" spans="1:9" x14ac:dyDescent="0.25">
      <c r="A187" s="65"/>
      <c r="C187" s="71"/>
      <c r="D187" s="71"/>
      <c r="E187" s="72"/>
      <c r="F187" s="71"/>
      <c r="G187" s="71"/>
      <c r="H187" s="113" t="s">
        <v>238</v>
      </c>
    </row>
    <row r="188" spans="1:9" ht="18.75" x14ac:dyDescent="0.3">
      <c r="A188" s="408" t="s">
        <v>237</v>
      </c>
      <c r="B188" s="408"/>
      <c r="C188" s="408"/>
      <c r="D188" s="408"/>
      <c r="E188" s="408"/>
      <c r="F188" s="408"/>
      <c r="G188" s="408"/>
      <c r="H188" s="408"/>
    </row>
    <row r="189" spans="1:9" ht="18.75" x14ac:dyDescent="0.3">
      <c r="A189" s="391" t="str">
        <f>'Sec I i (6)'!A3:E3</f>
        <v>6th Interim Financial Report</v>
      </c>
      <c r="B189" s="391"/>
      <c r="C189" s="391"/>
      <c r="D189" s="391"/>
      <c r="E189" s="391"/>
      <c r="F189" s="391"/>
      <c r="G189" s="391"/>
      <c r="H189" s="391"/>
    </row>
    <row r="190" spans="1:9" ht="18.75" x14ac:dyDescent="0.3">
      <c r="A190" s="408"/>
      <c r="B190" s="408"/>
      <c r="C190" s="408"/>
      <c r="D190" s="408"/>
      <c r="E190" s="408"/>
      <c r="F190" s="408"/>
      <c r="G190" s="408"/>
      <c r="H190" s="408"/>
    </row>
    <row r="191" spans="1:9" ht="18.75" x14ac:dyDescent="0.25">
      <c r="A191" s="63" t="s">
        <v>194</v>
      </c>
      <c r="B191" s="75"/>
      <c r="C191" s="76">
        <f>'Sec I i (6)'!C5</f>
        <v>0</v>
      </c>
      <c r="D191" s="88"/>
      <c r="E191" s="114"/>
      <c r="F191" s="88"/>
      <c r="G191" s="88"/>
      <c r="H191" s="88"/>
    </row>
    <row r="192" spans="1:9" ht="18.75" x14ac:dyDescent="0.25">
      <c r="A192" s="75"/>
      <c r="B192" s="75"/>
      <c r="C192" s="115"/>
      <c r="D192" s="88"/>
      <c r="E192" s="114"/>
      <c r="F192" s="88"/>
      <c r="G192" s="88"/>
      <c r="H192" s="88"/>
    </row>
    <row r="193" spans="1:8" x14ac:dyDescent="0.25">
      <c r="A193" s="415" t="s">
        <v>241</v>
      </c>
      <c r="B193" s="415"/>
      <c r="C193" s="416">
        <f>+'Sec I i (6)'!C7</f>
        <v>0</v>
      </c>
      <c r="D193" s="416"/>
      <c r="E193" s="416"/>
      <c r="F193" s="416"/>
      <c r="G193" s="416"/>
      <c r="H193" s="416"/>
    </row>
    <row r="194" spans="1:8" x14ac:dyDescent="0.25">
      <c r="A194" s="415"/>
      <c r="B194" s="415"/>
      <c r="C194" s="416"/>
      <c r="D194" s="416"/>
      <c r="E194" s="416"/>
      <c r="F194" s="416"/>
      <c r="G194" s="416"/>
      <c r="H194" s="416"/>
    </row>
    <row r="195" spans="1:8" x14ac:dyDescent="0.25">
      <c r="A195" s="415"/>
      <c r="B195" s="415"/>
      <c r="C195" s="416"/>
      <c r="D195" s="416"/>
      <c r="E195" s="416"/>
      <c r="F195" s="416"/>
      <c r="G195" s="416"/>
      <c r="H195" s="416"/>
    </row>
    <row r="196" spans="1:8" x14ac:dyDescent="0.25">
      <c r="A196" s="75"/>
      <c r="B196" s="75"/>
      <c r="C196" s="75"/>
      <c r="D196" s="75"/>
      <c r="E196" s="116"/>
      <c r="F196" s="75"/>
      <c r="G196" s="75"/>
      <c r="H196" s="75"/>
    </row>
    <row r="197" spans="1:8" ht="18.75" x14ac:dyDescent="0.25">
      <c r="A197" s="63" t="s">
        <v>242</v>
      </c>
      <c r="B197" s="75"/>
      <c r="C197" s="117" t="str">
        <f>'Sec I i (6)'!C11</f>
        <v/>
      </c>
      <c r="D197" s="74" t="s">
        <v>196</v>
      </c>
      <c r="E197" s="117" t="str">
        <f>'Sec I i (6)'!E11</f>
        <v/>
      </c>
      <c r="F197" s="75"/>
      <c r="G197" s="75"/>
      <c r="H197" s="75"/>
    </row>
    <row r="198" spans="1:8" ht="16.5" thickBot="1" x14ac:dyDescent="0.3">
      <c r="A198" s="118"/>
      <c r="B198" s="118"/>
      <c r="C198" s="118"/>
      <c r="D198" s="118"/>
      <c r="E198" s="119"/>
      <c r="F198" s="118"/>
      <c r="G198" s="118"/>
      <c r="H198" s="118"/>
    </row>
    <row r="199" spans="1:8" ht="18.75" x14ac:dyDescent="0.25">
      <c r="A199" s="200" t="s">
        <v>255</v>
      </c>
      <c r="B199" s="71"/>
      <c r="C199" s="403" t="s">
        <v>264</v>
      </c>
      <c r="D199" s="405"/>
      <c r="E199" s="405"/>
      <c r="F199" s="405"/>
      <c r="G199" s="405"/>
      <c r="H199" s="405"/>
    </row>
    <row r="200" spans="1:8" x14ac:dyDescent="0.25">
      <c r="A200" s="65"/>
      <c r="C200" s="111"/>
      <c r="D200" s="71"/>
      <c r="E200" s="122"/>
      <c r="F200" s="111"/>
      <c r="G200" s="111"/>
      <c r="H200" s="111"/>
    </row>
    <row r="201" spans="1:8" ht="93" customHeight="1" x14ac:dyDescent="0.25">
      <c r="A201" s="387" t="s">
        <v>257</v>
      </c>
      <c r="B201" s="387"/>
      <c r="C201" s="123" t="s">
        <v>258</v>
      </c>
      <c r="D201" s="71"/>
      <c r="E201" s="124" t="s">
        <v>259</v>
      </c>
      <c r="F201" s="123" t="s">
        <v>245</v>
      </c>
      <c r="G201" s="203" t="s">
        <v>260</v>
      </c>
      <c r="H201" s="125" t="s">
        <v>261</v>
      </c>
    </row>
    <row r="202" spans="1:8" ht="18.75" x14ac:dyDescent="0.3">
      <c r="A202" s="414"/>
      <c r="B202" s="414"/>
      <c r="C202" s="135"/>
      <c r="D202" s="136"/>
      <c r="E202" s="137" t="s">
        <v>79</v>
      </c>
      <c r="F202" s="138"/>
      <c r="G202" s="139"/>
      <c r="H202" s="139"/>
    </row>
    <row r="203" spans="1:8" ht="18.75" x14ac:dyDescent="0.25">
      <c r="A203" s="413"/>
      <c r="B203" s="413"/>
      <c r="C203" s="129"/>
      <c r="D203" s="130"/>
      <c r="E203" s="98">
        <v>0</v>
      </c>
      <c r="F203" s="99"/>
      <c r="G203" s="100"/>
      <c r="H203" s="100"/>
    </row>
    <row r="204" spans="1:8" ht="18.75" x14ac:dyDescent="0.25">
      <c r="A204" s="413"/>
      <c r="B204" s="413"/>
      <c r="C204" s="129"/>
      <c r="D204" s="130"/>
      <c r="E204" s="98">
        <v>0</v>
      </c>
      <c r="F204" s="99"/>
      <c r="G204" s="100"/>
      <c r="H204" s="100"/>
    </row>
    <row r="205" spans="1:8" ht="18.75" x14ac:dyDescent="0.25">
      <c r="A205" s="413"/>
      <c r="B205" s="413"/>
      <c r="C205" s="129"/>
      <c r="D205" s="130"/>
      <c r="E205" s="98">
        <v>0</v>
      </c>
      <c r="F205" s="99"/>
      <c r="G205" s="100"/>
      <c r="H205" s="100"/>
    </row>
    <row r="206" spans="1:8" ht="18.75" x14ac:dyDescent="0.25">
      <c r="A206" s="413"/>
      <c r="B206" s="413"/>
      <c r="C206" s="129"/>
      <c r="D206" s="130"/>
      <c r="E206" s="98">
        <v>0</v>
      </c>
      <c r="F206" s="99"/>
      <c r="G206" s="100"/>
      <c r="H206" s="100"/>
    </row>
    <row r="207" spans="1:8" ht="18.75" x14ac:dyDescent="0.25">
      <c r="A207" s="413"/>
      <c r="B207" s="413"/>
      <c r="C207" s="129"/>
      <c r="D207" s="130"/>
      <c r="E207" s="98">
        <v>0</v>
      </c>
      <c r="F207" s="99"/>
      <c r="G207" s="100"/>
      <c r="H207" s="100"/>
    </row>
    <row r="208" spans="1:8" ht="18.75" x14ac:dyDescent="0.25">
      <c r="A208" s="413"/>
      <c r="B208" s="413"/>
      <c r="C208" s="129"/>
      <c r="D208" s="130"/>
      <c r="E208" s="98">
        <v>0</v>
      </c>
      <c r="F208" s="99"/>
      <c r="G208" s="100"/>
      <c r="H208" s="100"/>
    </row>
    <row r="209" spans="1:8" ht="18.75" x14ac:dyDescent="0.25">
      <c r="A209" s="413"/>
      <c r="B209" s="413"/>
      <c r="C209" s="129"/>
      <c r="D209" s="130"/>
      <c r="E209" s="98">
        <v>0</v>
      </c>
      <c r="F209" s="99"/>
      <c r="G209" s="100"/>
      <c r="H209" s="100"/>
    </row>
    <row r="210" spans="1:8" ht="18.75" x14ac:dyDescent="0.25">
      <c r="A210" s="413"/>
      <c r="B210" s="413"/>
      <c r="C210" s="129"/>
      <c r="D210" s="130"/>
      <c r="E210" s="98">
        <v>0</v>
      </c>
      <c r="F210" s="99"/>
      <c r="G210" s="100"/>
      <c r="H210" s="100"/>
    </row>
    <row r="211" spans="1:8" ht="18.75" x14ac:dyDescent="0.25">
      <c r="A211" s="413"/>
      <c r="B211" s="413"/>
      <c r="C211" s="129"/>
      <c r="D211" s="130"/>
      <c r="E211" s="98">
        <v>0</v>
      </c>
      <c r="F211" s="99"/>
      <c r="G211" s="100"/>
      <c r="H211" s="100"/>
    </row>
    <row r="212" spans="1:8" ht="18.75" x14ac:dyDescent="0.25">
      <c r="A212" s="413"/>
      <c r="B212" s="413"/>
      <c r="C212" s="129"/>
      <c r="D212" s="130"/>
      <c r="E212" s="98">
        <v>0</v>
      </c>
      <c r="F212" s="99"/>
      <c r="G212" s="100"/>
      <c r="H212" s="100"/>
    </row>
    <row r="213" spans="1:8" ht="18.75" x14ac:dyDescent="0.25">
      <c r="A213" s="413"/>
      <c r="B213" s="413"/>
      <c r="C213" s="129"/>
      <c r="D213" s="130"/>
      <c r="E213" s="98">
        <v>0</v>
      </c>
      <c r="F213" s="99"/>
      <c r="G213" s="100"/>
      <c r="H213" s="100"/>
    </row>
    <row r="214" spans="1:8" ht="18.75" x14ac:dyDescent="0.25">
      <c r="A214" s="413"/>
      <c r="B214" s="413"/>
      <c r="C214" s="129"/>
      <c r="D214" s="130"/>
      <c r="E214" s="98">
        <v>0</v>
      </c>
      <c r="F214" s="99"/>
      <c r="G214" s="100"/>
      <c r="H214" s="100"/>
    </row>
    <row r="215" spans="1:8" ht="18.75" x14ac:dyDescent="0.25">
      <c r="A215" s="413"/>
      <c r="B215" s="413"/>
      <c r="C215" s="129"/>
      <c r="D215" s="130"/>
      <c r="E215" s="98">
        <v>0</v>
      </c>
      <c r="F215" s="99"/>
      <c r="G215" s="100"/>
      <c r="H215" s="100"/>
    </row>
    <row r="216" spans="1:8" ht="18.75" x14ac:dyDescent="0.25">
      <c r="A216" s="413"/>
      <c r="B216" s="413"/>
      <c r="C216" s="129"/>
      <c r="D216" s="130"/>
      <c r="E216" s="98">
        <v>0</v>
      </c>
      <c r="F216" s="99"/>
      <c r="G216" s="100"/>
      <c r="H216" s="100"/>
    </row>
    <row r="217" spans="1:8" ht="18.75" x14ac:dyDescent="0.25">
      <c r="A217" s="413"/>
      <c r="B217" s="413"/>
      <c r="C217" s="129"/>
      <c r="D217" s="130"/>
      <c r="E217" s="98">
        <v>0</v>
      </c>
      <c r="F217" s="99"/>
      <c r="G217" s="100"/>
      <c r="H217" s="100"/>
    </row>
    <row r="218" spans="1:8" ht="18.75" x14ac:dyDescent="0.25">
      <c r="A218" s="413"/>
      <c r="B218" s="413"/>
      <c r="C218" s="129"/>
      <c r="D218" s="130"/>
      <c r="E218" s="98">
        <v>0</v>
      </c>
      <c r="F218" s="99"/>
      <c r="G218" s="100"/>
      <c r="H218" s="100"/>
    </row>
    <row r="219" spans="1:8" ht="18.75" x14ac:dyDescent="0.25">
      <c r="A219" s="413"/>
      <c r="B219" s="413"/>
      <c r="C219" s="129"/>
      <c r="D219" s="130"/>
      <c r="E219" s="98">
        <v>0</v>
      </c>
      <c r="F219" s="99"/>
      <c r="G219" s="100"/>
      <c r="H219" s="100"/>
    </row>
    <row r="220" spans="1:8" ht="18.75" x14ac:dyDescent="0.25">
      <c r="A220" s="413"/>
      <c r="B220" s="413"/>
      <c r="C220" s="129"/>
      <c r="D220" s="130"/>
      <c r="E220" s="98">
        <v>0</v>
      </c>
      <c r="F220" s="99"/>
      <c r="G220" s="100"/>
      <c r="H220" s="100"/>
    </row>
    <row r="221" spans="1:8" ht="18.75" x14ac:dyDescent="0.25">
      <c r="A221" s="413"/>
      <c r="B221" s="413"/>
      <c r="C221" s="129"/>
      <c r="D221" s="130"/>
      <c r="E221" s="98">
        <v>0</v>
      </c>
      <c r="F221" s="99"/>
      <c r="G221" s="100"/>
      <c r="H221" s="100"/>
    </row>
    <row r="222" spans="1:8" ht="18.75" x14ac:dyDescent="0.25">
      <c r="A222" s="413"/>
      <c r="B222" s="413"/>
      <c r="C222" s="129"/>
      <c r="D222" s="130"/>
      <c r="E222" s="98">
        <v>0</v>
      </c>
      <c r="F222" s="99"/>
      <c r="G222" s="100"/>
      <c r="H222" s="100"/>
    </row>
    <row r="223" spans="1:8" ht="23.25" thickBot="1" x14ac:dyDescent="0.35">
      <c r="A223" s="93"/>
      <c r="B223" s="131"/>
      <c r="C223" s="132" t="s">
        <v>251</v>
      </c>
      <c r="D223" s="89"/>
      <c r="E223" s="148">
        <f>SUM(E203:E222)</f>
        <v>0</v>
      </c>
      <c r="F223" s="89"/>
      <c r="G223" s="89"/>
      <c r="H223" s="89"/>
    </row>
    <row r="224" spans="1:8" ht="16.5" thickTop="1" x14ac:dyDescent="0.25">
      <c r="A224" s="65"/>
      <c r="C224" s="71"/>
      <c r="D224" s="71"/>
      <c r="E224" s="72"/>
      <c r="F224" s="71"/>
      <c r="G224" s="71"/>
      <c r="H224" s="71"/>
    </row>
    <row r="225" spans="1:9" ht="15.6" customHeight="1" x14ac:dyDescent="0.25">
      <c r="A225" s="133" t="s">
        <v>2</v>
      </c>
      <c r="B225" s="411" t="s">
        <v>252</v>
      </c>
      <c r="C225" s="411"/>
      <c r="D225" s="411"/>
      <c r="E225" s="411"/>
      <c r="F225" s="411"/>
      <c r="G225" s="411"/>
      <c r="H225" s="411"/>
    </row>
    <row r="226" spans="1:9" ht="33.75" customHeight="1" x14ac:dyDescent="0.25">
      <c r="A226" s="133" t="s">
        <v>3</v>
      </c>
      <c r="B226" s="411" t="s">
        <v>253</v>
      </c>
      <c r="C226" s="411"/>
      <c r="D226" s="411"/>
      <c r="E226" s="411"/>
      <c r="F226" s="411"/>
      <c r="G226" s="411"/>
      <c r="H226" s="411"/>
    </row>
    <row r="227" spans="1:9" ht="15.6" customHeight="1" x14ac:dyDescent="0.25">
      <c r="A227" s="133" t="s">
        <v>4</v>
      </c>
      <c r="B227" s="411" t="s">
        <v>254</v>
      </c>
      <c r="C227" s="411"/>
      <c r="D227" s="411"/>
      <c r="E227" s="411"/>
      <c r="F227" s="411"/>
      <c r="G227" s="411"/>
      <c r="H227" s="411"/>
    </row>
    <row r="228" spans="1:9" x14ac:dyDescent="0.25">
      <c r="I228" s="70" t="str">
        <f>HYPERLINK("#'Sec II (6)'!A1","Back to Top")</f>
        <v>Back to Top</v>
      </c>
    </row>
    <row r="229" spans="1:9" x14ac:dyDescent="0.25">
      <c r="I229" s="70"/>
    </row>
    <row r="230" spans="1:9" x14ac:dyDescent="0.25">
      <c r="A230" s="65"/>
      <c r="C230" s="71"/>
      <c r="D230" s="71"/>
      <c r="E230" s="72"/>
      <c r="F230" s="71"/>
      <c r="G230" s="71"/>
      <c r="H230" s="113" t="s">
        <v>238</v>
      </c>
    </row>
    <row r="231" spans="1:9" ht="18.75" x14ac:dyDescent="0.3">
      <c r="A231" s="408" t="s">
        <v>237</v>
      </c>
      <c r="B231" s="408"/>
      <c r="C231" s="408"/>
      <c r="D231" s="408"/>
      <c r="E231" s="408"/>
      <c r="F231" s="408"/>
      <c r="G231" s="408"/>
      <c r="H231" s="408"/>
    </row>
    <row r="232" spans="1:9" ht="18.75" x14ac:dyDescent="0.3">
      <c r="A232" s="391" t="str">
        <f>'Sec I i (6)'!A3:E3</f>
        <v>6th Interim Financial Report</v>
      </c>
      <c r="B232" s="391"/>
      <c r="C232" s="391"/>
      <c r="D232" s="391"/>
      <c r="E232" s="391"/>
      <c r="F232" s="391"/>
      <c r="G232" s="391"/>
      <c r="H232" s="391"/>
    </row>
    <row r="233" spans="1:9" ht="15.6" customHeight="1" x14ac:dyDescent="0.3">
      <c r="A233" s="408"/>
      <c r="B233" s="408"/>
      <c r="C233" s="408"/>
      <c r="D233" s="408"/>
      <c r="E233" s="408"/>
      <c r="F233" s="408"/>
      <c r="G233" s="408"/>
      <c r="H233" s="408"/>
    </row>
    <row r="234" spans="1:9" ht="15.6" customHeight="1" x14ac:dyDescent="0.25">
      <c r="A234" s="63" t="s">
        <v>194</v>
      </c>
      <c r="B234" s="75"/>
      <c r="C234" s="76">
        <f>'Sec I i (6)'!C5</f>
        <v>0</v>
      </c>
      <c r="D234" s="88"/>
      <c r="E234" s="114"/>
      <c r="F234" s="88"/>
      <c r="G234" s="88"/>
      <c r="H234" s="88"/>
    </row>
    <row r="235" spans="1:9" ht="15.6" customHeight="1" x14ac:dyDescent="0.25">
      <c r="A235" s="75"/>
      <c r="B235" s="75"/>
      <c r="C235" s="115"/>
      <c r="D235" s="88"/>
      <c r="E235" s="114"/>
      <c r="F235" s="88"/>
      <c r="G235" s="88"/>
      <c r="H235" s="88"/>
    </row>
    <row r="236" spans="1:9" x14ac:dyDescent="0.25">
      <c r="A236" s="415" t="s">
        <v>241</v>
      </c>
      <c r="B236" s="415"/>
      <c r="C236" s="416">
        <f>+'Sec I i (6)'!C7</f>
        <v>0</v>
      </c>
      <c r="D236" s="416"/>
      <c r="E236" s="416"/>
      <c r="F236" s="416"/>
      <c r="G236" s="416"/>
      <c r="H236" s="416"/>
    </row>
    <row r="237" spans="1:9" x14ac:dyDescent="0.25">
      <c r="A237" s="415"/>
      <c r="B237" s="415"/>
      <c r="C237" s="416"/>
      <c r="D237" s="416"/>
      <c r="E237" s="416"/>
      <c r="F237" s="416"/>
      <c r="G237" s="416"/>
      <c r="H237" s="416"/>
    </row>
    <row r="238" spans="1:9" x14ac:dyDescent="0.25">
      <c r="A238" s="415"/>
      <c r="B238" s="415"/>
      <c r="C238" s="416"/>
      <c r="D238" s="416"/>
      <c r="E238" s="416"/>
      <c r="F238" s="416"/>
      <c r="G238" s="416"/>
      <c r="H238" s="416"/>
    </row>
    <row r="239" spans="1:9" x14ac:dyDescent="0.25">
      <c r="A239" s="75"/>
      <c r="B239" s="75"/>
      <c r="C239" s="75"/>
      <c r="D239" s="75"/>
      <c r="E239" s="116"/>
      <c r="F239" s="75"/>
      <c r="G239" s="75"/>
      <c r="H239" s="75"/>
    </row>
    <row r="240" spans="1:9" ht="18.75" x14ac:dyDescent="0.25">
      <c r="A240" s="63" t="s">
        <v>242</v>
      </c>
      <c r="B240" s="75"/>
      <c r="C240" s="117" t="str">
        <f>'Sec I i (6)'!C11</f>
        <v/>
      </c>
      <c r="D240" s="74" t="s">
        <v>196</v>
      </c>
      <c r="E240" s="117" t="str">
        <f>'Sec I i (6)'!E11</f>
        <v/>
      </c>
      <c r="F240" s="75"/>
      <c r="G240" s="75"/>
      <c r="H240" s="75"/>
    </row>
    <row r="241" spans="1:8" ht="16.5" thickBot="1" x14ac:dyDescent="0.3">
      <c r="A241" s="118"/>
      <c r="B241" s="118"/>
      <c r="C241" s="118"/>
      <c r="D241" s="118"/>
      <c r="E241" s="119"/>
      <c r="F241" s="118"/>
      <c r="G241" s="118"/>
      <c r="H241" s="118"/>
    </row>
    <row r="242" spans="1:8" ht="18.75" x14ac:dyDescent="0.25">
      <c r="A242" s="200" t="s">
        <v>255</v>
      </c>
      <c r="B242" s="71"/>
      <c r="C242" s="201" t="s">
        <v>265</v>
      </c>
      <c r="D242" s="23"/>
      <c r="E242" s="121"/>
      <c r="F242" s="23"/>
      <c r="G242" s="23"/>
      <c r="H242" s="23"/>
    </row>
    <row r="243" spans="1:8" x14ac:dyDescent="0.25">
      <c r="A243" s="65"/>
      <c r="C243" s="111"/>
      <c r="D243" s="71"/>
      <c r="E243" s="122"/>
      <c r="F243" s="111"/>
      <c r="G243" s="111"/>
      <c r="H243" s="111"/>
    </row>
    <row r="244" spans="1:8" ht="85.15" customHeight="1" x14ac:dyDescent="0.25">
      <c r="A244" s="387" t="s">
        <v>257</v>
      </c>
      <c r="B244" s="387"/>
      <c r="C244" s="123" t="s">
        <v>258</v>
      </c>
      <c r="D244" s="71"/>
      <c r="E244" s="124" t="s">
        <v>259</v>
      </c>
      <c r="F244" s="123" t="s">
        <v>245</v>
      </c>
      <c r="G244" s="203" t="s">
        <v>260</v>
      </c>
      <c r="H244" s="125" t="s">
        <v>261</v>
      </c>
    </row>
    <row r="245" spans="1:8" ht="18.75" x14ac:dyDescent="0.3">
      <c r="A245" s="412"/>
      <c r="B245" s="412"/>
      <c r="C245" s="126"/>
      <c r="D245" s="89"/>
      <c r="E245" s="90" t="s">
        <v>79</v>
      </c>
      <c r="F245" s="127"/>
      <c r="G245" s="128"/>
      <c r="H245" s="128"/>
    </row>
    <row r="246" spans="1:8" ht="18.75" x14ac:dyDescent="0.25">
      <c r="A246" s="413"/>
      <c r="B246" s="413"/>
      <c r="C246" s="129"/>
      <c r="D246" s="130"/>
      <c r="E246" s="98">
        <v>0</v>
      </c>
      <c r="F246" s="99"/>
      <c r="G246" s="100"/>
      <c r="H246" s="100"/>
    </row>
    <row r="247" spans="1:8" ht="18.75" x14ac:dyDescent="0.25">
      <c r="A247" s="413"/>
      <c r="B247" s="413"/>
      <c r="C247" s="129"/>
      <c r="D247" s="130"/>
      <c r="E247" s="98">
        <v>0</v>
      </c>
      <c r="F247" s="99"/>
      <c r="G247" s="100"/>
      <c r="H247" s="100"/>
    </row>
    <row r="248" spans="1:8" ht="18.75" x14ac:dyDescent="0.25">
      <c r="A248" s="413"/>
      <c r="B248" s="413"/>
      <c r="C248" s="129"/>
      <c r="D248" s="130"/>
      <c r="E248" s="98">
        <v>0</v>
      </c>
      <c r="F248" s="99"/>
      <c r="G248" s="100"/>
      <c r="H248" s="100"/>
    </row>
    <row r="249" spans="1:8" ht="18.75" x14ac:dyDescent="0.25">
      <c r="A249" s="413"/>
      <c r="B249" s="413"/>
      <c r="C249" s="129"/>
      <c r="D249" s="130"/>
      <c r="E249" s="98">
        <v>0</v>
      </c>
      <c r="F249" s="99"/>
      <c r="G249" s="100"/>
      <c r="H249" s="100"/>
    </row>
    <row r="250" spans="1:8" ht="18.75" x14ac:dyDescent="0.25">
      <c r="A250" s="413"/>
      <c r="B250" s="413"/>
      <c r="C250" s="129"/>
      <c r="D250" s="130"/>
      <c r="E250" s="98">
        <v>0</v>
      </c>
      <c r="F250" s="99"/>
      <c r="G250" s="100"/>
      <c r="H250" s="100"/>
    </row>
    <row r="251" spans="1:8" ht="18.75" x14ac:dyDescent="0.25">
      <c r="A251" s="413"/>
      <c r="B251" s="413"/>
      <c r="C251" s="129"/>
      <c r="D251" s="130"/>
      <c r="E251" s="98">
        <v>0</v>
      </c>
      <c r="F251" s="99"/>
      <c r="G251" s="100"/>
      <c r="H251" s="100"/>
    </row>
    <row r="252" spans="1:8" ht="18.75" x14ac:dyDescent="0.25">
      <c r="A252" s="413"/>
      <c r="B252" s="413"/>
      <c r="C252" s="129"/>
      <c r="D252" s="130"/>
      <c r="E252" s="98">
        <v>0</v>
      </c>
      <c r="F252" s="99"/>
      <c r="G252" s="100"/>
      <c r="H252" s="100"/>
    </row>
    <row r="253" spans="1:8" ht="18.75" x14ac:dyDescent="0.25">
      <c r="A253" s="413"/>
      <c r="B253" s="413"/>
      <c r="C253" s="129"/>
      <c r="D253" s="130"/>
      <c r="E253" s="98">
        <v>0</v>
      </c>
      <c r="F253" s="99"/>
      <c r="G253" s="100"/>
      <c r="H253" s="100"/>
    </row>
    <row r="254" spans="1:8" ht="18.75" x14ac:dyDescent="0.25">
      <c r="A254" s="413"/>
      <c r="B254" s="413"/>
      <c r="C254" s="129"/>
      <c r="D254" s="130"/>
      <c r="E254" s="98">
        <v>0</v>
      </c>
      <c r="F254" s="99"/>
      <c r="G254" s="100"/>
      <c r="H254" s="100"/>
    </row>
    <row r="255" spans="1:8" ht="18.75" x14ac:dyDescent="0.25">
      <c r="A255" s="413"/>
      <c r="B255" s="413"/>
      <c r="C255" s="129"/>
      <c r="D255" s="130"/>
      <c r="E255" s="98">
        <v>0</v>
      </c>
      <c r="F255" s="99"/>
      <c r="G255" s="100"/>
      <c r="H255" s="100"/>
    </row>
    <row r="256" spans="1:8" ht="18.75" x14ac:dyDescent="0.25">
      <c r="A256" s="413"/>
      <c r="B256" s="413"/>
      <c r="C256" s="129"/>
      <c r="D256" s="130"/>
      <c r="E256" s="98">
        <v>0</v>
      </c>
      <c r="F256" s="99"/>
      <c r="G256" s="100"/>
      <c r="H256" s="100"/>
    </row>
    <row r="257" spans="1:9" ht="18.75" x14ac:dyDescent="0.25">
      <c r="A257" s="413"/>
      <c r="B257" s="413"/>
      <c r="C257" s="129"/>
      <c r="D257" s="130"/>
      <c r="E257" s="98">
        <v>0</v>
      </c>
      <c r="F257" s="99"/>
      <c r="G257" s="100"/>
      <c r="H257" s="100"/>
    </row>
    <row r="258" spans="1:9" ht="18.75" x14ac:dyDescent="0.25">
      <c r="A258" s="413"/>
      <c r="B258" s="413"/>
      <c r="C258" s="129"/>
      <c r="D258" s="130"/>
      <c r="E258" s="98">
        <v>0</v>
      </c>
      <c r="F258" s="99"/>
      <c r="G258" s="100"/>
      <c r="H258" s="100"/>
    </row>
    <row r="259" spans="1:9" ht="18.75" x14ac:dyDescent="0.25">
      <c r="A259" s="413"/>
      <c r="B259" s="413"/>
      <c r="C259" s="129"/>
      <c r="D259" s="130"/>
      <c r="E259" s="98">
        <v>0</v>
      </c>
      <c r="F259" s="99"/>
      <c r="G259" s="100"/>
      <c r="H259" s="100"/>
    </row>
    <row r="260" spans="1:9" ht="18.75" x14ac:dyDescent="0.25">
      <c r="A260" s="413"/>
      <c r="B260" s="413"/>
      <c r="C260" s="129"/>
      <c r="D260" s="130"/>
      <c r="E260" s="98">
        <v>0</v>
      </c>
      <c r="F260" s="99"/>
      <c r="G260" s="100"/>
      <c r="H260" s="100"/>
    </row>
    <row r="261" spans="1:9" ht="18.75" x14ac:dyDescent="0.25">
      <c r="A261" s="413"/>
      <c r="B261" s="413"/>
      <c r="C261" s="129"/>
      <c r="D261" s="130"/>
      <c r="E261" s="98">
        <v>0</v>
      </c>
      <c r="F261" s="99"/>
      <c r="G261" s="100"/>
      <c r="H261" s="100"/>
    </row>
    <row r="262" spans="1:9" ht="18.75" x14ac:dyDescent="0.25">
      <c r="A262" s="413"/>
      <c r="B262" s="413"/>
      <c r="C262" s="129"/>
      <c r="D262" s="130"/>
      <c r="E262" s="98">
        <v>0</v>
      </c>
      <c r="F262" s="99"/>
      <c r="G262" s="100"/>
      <c r="H262" s="100"/>
    </row>
    <row r="263" spans="1:9" ht="18.75" x14ac:dyDescent="0.25">
      <c r="A263" s="413"/>
      <c r="B263" s="413"/>
      <c r="C263" s="129"/>
      <c r="D263" s="130"/>
      <c r="E263" s="98">
        <v>0</v>
      </c>
      <c r="F263" s="99"/>
      <c r="G263" s="100"/>
      <c r="H263" s="100"/>
    </row>
    <row r="264" spans="1:9" ht="18.75" x14ac:dyDescent="0.25">
      <c r="A264" s="413"/>
      <c r="B264" s="413"/>
      <c r="C264" s="129"/>
      <c r="D264" s="130"/>
      <c r="E264" s="98">
        <v>0</v>
      </c>
      <c r="F264" s="99"/>
      <c r="G264" s="100"/>
      <c r="H264" s="100"/>
    </row>
    <row r="265" spans="1:9" ht="18.75" x14ac:dyDescent="0.25">
      <c r="A265" s="413"/>
      <c r="B265" s="413"/>
      <c r="C265" s="129"/>
      <c r="D265" s="130"/>
      <c r="E265" s="98">
        <v>0</v>
      </c>
      <c r="F265" s="99"/>
      <c r="G265" s="100"/>
      <c r="H265" s="100"/>
    </row>
    <row r="266" spans="1:9" ht="23.25" thickBot="1" x14ac:dyDescent="0.35">
      <c r="A266" s="93"/>
      <c r="B266" s="131"/>
      <c r="C266" s="132" t="s">
        <v>251</v>
      </c>
      <c r="D266" s="89"/>
      <c r="E266" s="148">
        <f>SUM(E246:E265)</f>
        <v>0</v>
      </c>
      <c r="F266" s="89"/>
      <c r="G266" s="89"/>
      <c r="H266" s="89"/>
    </row>
    <row r="267" spans="1:9" ht="16.5" thickTop="1" x14ac:dyDescent="0.25">
      <c r="A267" s="65"/>
      <c r="C267" s="71"/>
      <c r="D267" s="71"/>
      <c r="E267" s="72"/>
      <c r="F267" s="71"/>
      <c r="G267" s="71"/>
      <c r="H267" s="71"/>
    </row>
    <row r="268" spans="1:9" ht="15.6" customHeight="1" x14ac:dyDescent="0.25">
      <c r="A268" s="133" t="s">
        <v>2</v>
      </c>
      <c r="B268" s="411" t="s">
        <v>252</v>
      </c>
      <c r="C268" s="411"/>
      <c r="D268" s="411"/>
      <c r="E268" s="411"/>
      <c r="F268" s="411"/>
      <c r="G268" s="411"/>
      <c r="H268" s="411"/>
    </row>
    <row r="269" spans="1:9" ht="33.75" customHeight="1" x14ac:dyDescent="0.25">
      <c r="A269" s="133" t="s">
        <v>3</v>
      </c>
      <c r="B269" s="411" t="s">
        <v>253</v>
      </c>
      <c r="C269" s="411"/>
      <c r="D269" s="411"/>
      <c r="E269" s="411"/>
      <c r="F269" s="411"/>
      <c r="G269" s="411"/>
      <c r="H269" s="411"/>
    </row>
    <row r="270" spans="1:9" ht="15.6" customHeight="1" x14ac:dyDescent="0.25">
      <c r="A270" s="133" t="s">
        <v>4</v>
      </c>
      <c r="B270" s="411" t="s">
        <v>254</v>
      </c>
      <c r="C270" s="411"/>
      <c r="D270" s="411"/>
      <c r="E270" s="411"/>
      <c r="F270" s="411"/>
      <c r="G270" s="411"/>
      <c r="H270" s="411"/>
    </row>
    <row r="271" spans="1:9" x14ac:dyDescent="0.25">
      <c r="I271" s="70" t="str">
        <f>HYPERLINK("#'Sec II (6)'!A1","Back to Top")</f>
        <v>Back to Top</v>
      </c>
    </row>
    <row r="272" spans="1:9" x14ac:dyDescent="0.25">
      <c r="I272" s="70"/>
    </row>
    <row r="273" spans="1:8" x14ac:dyDescent="0.25">
      <c r="A273" s="65"/>
      <c r="C273" s="71"/>
      <c r="D273" s="71"/>
      <c r="E273" s="72"/>
      <c r="F273" s="140"/>
      <c r="G273" s="141"/>
      <c r="H273" s="113" t="s">
        <v>238</v>
      </c>
    </row>
    <row r="274" spans="1:8" ht="18.75" x14ac:dyDescent="0.3">
      <c r="A274" s="408" t="s">
        <v>237</v>
      </c>
      <c r="B274" s="408"/>
      <c r="C274" s="408"/>
      <c r="D274" s="408"/>
      <c r="E274" s="408"/>
      <c r="F274" s="408"/>
      <c r="G274" s="408"/>
      <c r="H274" s="408"/>
    </row>
    <row r="275" spans="1:8" ht="18.75" x14ac:dyDescent="0.3">
      <c r="A275" s="391" t="str">
        <f>'Sec I i (6)'!A3:E3</f>
        <v>6th Interim Financial Report</v>
      </c>
      <c r="B275" s="391"/>
      <c r="C275" s="391"/>
      <c r="D275" s="391"/>
      <c r="E275" s="391"/>
      <c r="F275" s="391"/>
      <c r="G275" s="391"/>
      <c r="H275" s="391"/>
    </row>
    <row r="276" spans="1:8" ht="18.75" x14ac:dyDescent="0.3">
      <c r="A276" s="408"/>
      <c r="B276" s="408"/>
      <c r="C276" s="408"/>
      <c r="D276" s="408"/>
      <c r="E276" s="408"/>
      <c r="F276" s="408"/>
      <c r="G276" s="408"/>
      <c r="H276" s="408"/>
    </row>
    <row r="277" spans="1:8" ht="18.75" x14ac:dyDescent="0.25">
      <c r="A277" s="63" t="s">
        <v>194</v>
      </c>
      <c r="B277" s="75"/>
      <c r="C277" s="76">
        <f>'Sec I i (6)'!C5</f>
        <v>0</v>
      </c>
      <c r="D277" s="88"/>
      <c r="E277" s="114"/>
      <c r="F277" s="88"/>
      <c r="G277" s="88"/>
      <c r="H277" s="88"/>
    </row>
    <row r="278" spans="1:8" ht="18.75" x14ac:dyDescent="0.25">
      <c r="A278" s="75"/>
      <c r="B278" s="75"/>
      <c r="C278" s="115"/>
      <c r="D278" s="88"/>
      <c r="E278" s="114"/>
      <c r="F278" s="88"/>
      <c r="G278" s="88"/>
      <c r="H278" s="88"/>
    </row>
    <row r="279" spans="1:8" x14ac:dyDescent="0.25">
      <c r="A279" s="415" t="s">
        <v>241</v>
      </c>
      <c r="B279" s="415"/>
      <c r="C279" s="416">
        <f>+'Sec I i (6)'!C7</f>
        <v>0</v>
      </c>
      <c r="D279" s="416"/>
      <c r="E279" s="416"/>
      <c r="F279" s="416"/>
      <c r="G279" s="416"/>
      <c r="H279" s="416"/>
    </row>
    <row r="280" spans="1:8" x14ac:dyDescent="0.25">
      <c r="A280" s="415"/>
      <c r="B280" s="415"/>
      <c r="C280" s="416"/>
      <c r="D280" s="416"/>
      <c r="E280" s="416"/>
      <c r="F280" s="416"/>
      <c r="G280" s="416"/>
      <c r="H280" s="416"/>
    </row>
    <row r="281" spans="1:8" x14ac:dyDescent="0.25">
      <c r="A281" s="415"/>
      <c r="B281" s="415"/>
      <c r="C281" s="416"/>
      <c r="D281" s="416"/>
      <c r="E281" s="416"/>
      <c r="F281" s="416"/>
      <c r="G281" s="416"/>
      <c r="H281" s="416"/>
    </row>
    <row r="282" spans="1:8" x14ac:dyDescent="0.25">
      <c r="A282" s="75"/>
      <c r="B282" s="75"/>
      <c r="C282" s="75"/>
      <c r="D282" s="75"/>
      <c r="E282" s="116"/>
      <c r="F282" s="75"/>
      <c r="G282" s="75"/>
      <c r="H282" s="75"/>
    </row>
    <row r="283" spans="1:8" ht="18.75" x14ac:dyDescent="0.25">
      <c r="A283" s="63" t="s">
        <v>242</v>
      </c>
      <c r="B283" s="75"/>
      <c r="C283" s="117" t="str">
        <f>'Sec I i (6)'!C11</f>
        <v/>
      </c>
      <c r="D283" s="74" t="s">
        <v>196</v>
      </c>
      <c r="E283" s="117" t="str">
        <f>'Sec I i (6)'!E11</f>
        <v/>
      </c>
      <c r="F283" s="75"/>
      <c r="G283" s="75"/>
      <c r="H283" s="75"/>
    </row>
    <row r="284" spans="1:8" ht="16.5" thickBot="1" x14ac:dyDescent="0.3">
      <c r="A284" s="118"/>
      <c r="B284" s="118"/>
      <c r="C284" s="118"/>
      <c r="D284" s="118"/>
      <c r="E284" s="119"/>
      <c r="F284" s="142"/>
      <c r="G284" s="143"/>
      <c r="H284" s="143"/>
    </row>
    <row r="285" spans="1:8" ht="19.5" x14ac:dyDescent="0.3">
      <c r="A285" s="120" t="s">
        <v>255</v>
      </c>
      <c r="B285" s="62"/>
      <c r="C285" s="406" t="s">
        <v>266</v>
      </c>
      <c r="D285" s="407"/>
      <c r="E285" s="407"/>
      <c r="F285" s="407"/>
      <c r="G285" s="407"/>
      <c r="H285" s="407"/>
    </row>
    <row r="286" spans="1:8" x14ac:dyDescent="0.25">
      <c r="A286" s="65"/>
      <c r="C286" s="111"/>
      <c r="D286" s="71"/>
      <c r="E286" s="122"/>
      <c r="F286" s="144"/>
      <c r="G286" s="108"/>
      <c r="H286" s="108"/>
    </row>
    <row r="287" spans="1:8" ht="82.15" customHeight="1" x14ac:dyDescent="0.25">
      <c r="A287" s="387" t="s">
        <v>257</v>
      </c>
      <c r="B287" s="387"/>
      <c r="C287" s="123" t="s">
        <v>258</v>
      </c>
      <c r="D287" s="71"/>
      <c r="E287" s="124" t="s">
        <v>259</v>
      </c>
      <c r="F287" s="123" t="s">
        <v>245</v>
      </c>
      <c r="G287" s="203" t="s">
        <v>260</v>
      </c>
      <c r="H287" s="125" t="s">
        <v>261</v>
      </c>
    </row>
    <row r="288" spans="1:8" ht="18.75" x14ac:dyDescent="0.3">
      <c r="A288" s="412"/>
      <c r="B288" s="412"/>
      <c r="C288" s="126"/>
      <c r="D288" s="89"/>
      <c r="E288" s="90" t="s">
        <v>79</v>
      </c>
      <c r="F288" s="127"/>
      <c r="G288" s="128"/>
      <c r="H288" s="128"/>
    </row>
    <row r="289" spans="1:8" ht="18.75" x14ac:dyDescent="0.25">
      <c r="A289" s="413"/>
      <c r="B289" s="413"/>
      <c r="C289" s="129"/>
      <c r="D289" s="130"/>
      <c r="E289" s="98">
        <v>0</v>
      </c>
      <c r="F289" s="99"/>
      <c r="G289" s="100"/>
      <c r="H289" s="100"/>
    </row>
    <row r="290" spans="1:8" ht="18.75" x14ac:dyDescent="0.25">
      <c r="A290" s="413"/>
      <c r="B290" s="413"/>
      <c r="C290" s="129"/>
      <c r="D290" s="130"/>
      <c r="E290" s="98">
        <v>0</v>
      </c>
      <c r="F290" s="99"/>
      <c r="G290" s="100"/>
      <c r="H290" s="100"/>
    </row>
    <row r="291" spans="1:8" ht="18.75" x14ac:dyDescent="0.25">
      <c r="A291" s="413"/>
      <c r="B291" s="413"/>
      <c r="C291" s="129"/>
      <c r="D291" s="130"/>
      <c r="E291" s="98">
        <v>0</v>
      </c>
      <c r="F291" s="99"/>
      <c r="G291" s="100"/>
      <c r="H291" s="100"/>
    </row>
    <row r="292" spans="1:8" ht="18.75" x14ac:dyDescent="0.25">
      <c r="A292" s="413"/>
      <c r="B292" s="413"/>
      <c r="C292" s="129"/>
      <c r="D292" s="130"/>
      <c r="E292" s="98">
        <v>0</v>
      </c>
      <c r="F292" s="99"/>
      <c r="G292" s="100"/>
      <c r="H292" s="100"/>
    </row>
    <row r="293" spans="1:8" ht="18.75" x14ac:dyDescent="0.25">
      <c r="A293" s="413"/>
      <c r="B293" s="413"/>
      <c r="C293" s="129"/>
      <c r="D293" s="130"/>
      <c r="E293" s="98">
        <v>0</v>
      </c>
      <c r="F293" s="99"/>
      <c r="G293" s="100"/>
      <c r="H293" s="100"/>
    </row>
    <row r="294" spans="1:8" ht="18.75" x14ac:dyDescent="0.25">
      <c r="A294" s="413"/>
      <c r="B294" s="413"/>
      <c r="C294" s="129"/>
      <c r="D294" s="130"/>
      <c r="E294" s="98">
        <v>0</v>
      </c>
      <c r="F294" s="99"/>
      <c r="G294" s="100"/>
      <c r="H294" s="100"/>
    </row>
    <row r="295" spans="1:8" ht="18.75" x14ac:dyDescent="0.25">
      <c r="A295" s="413"/>
      <c r="B295" s="413"/>
      <c r="C295" s="129"/>
      <c r="D295" s="130"/>
      <c r="E295" s="98">
        <v>0</v>
      </c>
      <c r="F295" s="99"/>
      <c r="G295" s="100"/>
      <c r="H295" s="100"/>
    </row>
    <row r="296" spans="1:8" ht="18.75" x14ac:dyDescent="0.25">
      <c r="A296" s="413"/>
      <c r="B296" s="413"/>
      <c r="C296" s="129"/>
      <c r="D296" s="130"/>
      <c r="E296" s="98">
        <v>0</v>
      </c>
      <c r="F296" s="99"/>
      <c r="G296" s="100"/>
      <c r="H296" s="100"/>
    </row>
    <row r="297" spans="1:8" ht="18.75" x14ac:dyDescent="0.25">
      <c r="A297" s="413"/>
      <c r="B297" s="413"/>
      <c r="C297" s="129"/>
      <c r="D297" s="130"/>
      <c r="E297" s="98">
        <v>0</v>
      </c>
      <c r="F297" s="99"/>
      <c r="G297" s="100"/>
      <c r="H297" s="100"/>
    </row>
    <row r="298" spans="1:8" ht="18.75" x14ac:dyDescent="0.25">
      <c r="A298" s="413"/>
      <c r="B298" s="413"/>
      <c r="C298" s="129"/>
      <c r="D298" s="130"/>
      <c r="E298" s="98">
        <v>0</v>
      </c>
      <c r="F298" s="99"/>
      <c r="G298" s="100"/>
      <c r="H298" s="100"/>
    </row>
    <row r="299" spans="1:8" ht="18.75" x14ac:dyDescent="0.25">
      <c r="A299" s="413"/>
      <c r="B299" s="413"/>
      <c r="C299" s="129"/>
      <c r="D299" s="130"/>
      <c r="E299" s="98">
        <v>0</v>
      </c>
      <c r="F299" s="99"/>
      <c r="G299" s="100"/>
      <c r="H299" s="100"/>
    </row>
    <row r="300" spans="1:8" ht="18.75" x14ac:dyDescent="0.25">
      <c r="A300" s="413"/>
      <c r="B300" s="413"/>
      <c r="C300" s="129"/>
      <c r="D300" s="130"/>
      <c r="E300" s="98">
        <v>0</v>
      </c>
      <c r="F300" s="99"/>
      <c r="G300" s="100"/>
      <c r="H300" s="100"/>
    </row>
    <row r="301" spans="1:8" ht="18.75" x14ac:dyDescent="0.25">
      <c r="A301" s="413"/>
      <c r="B301" s="413"/>
      <c r="C301" s="129"/>
      <c r="D301" s="130"/>
      <c r="E301" s="98">
        <v>0</v>
      </c>
      <c r="F301" s="99"/>
      <c r="G301" s="100"/>
      <c r="H301" s="100"/>
    </row>
    <row r="302" spans="1:8" ht="18.75" x14ac:dyDescent="0.25">
      <c r="A302" s="413"/>
      <c r="B302" s="413"/>
      <c r="C302" s="129"/>
      <c r="D302" s="130"/>
      <c r="E302" s="98">
        <v>0</v>
      </c>
      <c r="F302" s="99"/>
      <c r="G302" s="100"/>
      <c r="H302" s="100"/>
    </row>
    <row r="303" spans="1:8" ht="18.75" x14ac:dyDescent="0.25">
      <c r="A303" s="413"/>
      <c r="B303" s="413"/>
      <c r="C303" s="129"/>
      <c r="D303" s="130"/>
      <c r="E303" s="98">
        <v>0</v>
      </c>
      <c r="F303" s="99"/>
      <c r="G303" s="100"/>
      <c r="H303" s="100"/>
    </row>
    <row r="304" spans="1:8" ht="18.75" x14ac:dyDescent="0.25">
      <c r="A304" s="413"/>
      <c r="B304" s="413"/>
      <c r="C304" s="129"/>
      <c r="D304" s="130"/>
      <c r="E304" s="98">
        <v>0</v>
      </c>
      <c r="F304" s="99"/>
      <c r="G304" s="100"/>
      <c r="H304" s="100"/>
    </row>
    <row r="305" spans="1:9" ht="18.75" x14ac:dyDescent="0.25">
      <c r="A305" s="413"/>
      <c r="B305" s="413"/>
      <c r="C305" s="129"/>
      <c r="D305" s="130"/>
      <c r="E305" s="98">
        <v>0</v>
      </c>
      <c r="F305" s="99"/>
      <c r="G305" s="100"/>
      <c r="H305" s="100"/>
    </row>
    <row r="306" spans="1:9" ht="18.75" x14ac:dyDescent="0.25">
      <c r="A306" s="413"/>
      <c r="B306" s="413"/>
      <c r="C306" s="129"/>
      <c r="D306" s="130"/>
      <c r="E306" s="98">
        <v>0</v>
      </c>
      <c r="F306" s="99"/>
      <c r="G306" s="100"/>
      <c r="H306" s="100"/>
    </row>
    <row r="307" spans="1:9" ht="18.75" x14ac:dyDescent="0.25">
      <c r="A307" s="413"/>
      <c r="B307" s="413"/>
      <c r="C307" s="129"/>
      <c r="D307" s="130"/>
      <c r="E307" s="98">
        <v>0</v>
      </c>
      <c r="F307" s="99"/>
      <c r="G307" s="100"/>
      <c r="H307" s="100"/>
    </row>
    <row r="308" spans="1:9" ht="18.75" x14ac:dyDescent="0.25">
      <c r="A308" s="413"/>
      <c r="B308" s="413"/>
      <c r="C308" s="129"/>
      <c r="D308" s="130"/>
      <c r="E308" s="98">
        <v>0</v>
      </c>
      <c r="F308" s="99"/>
      <c r="G308" s="100"/>
      <c r="H308" s="100"/>
    </row>
    <row r="309" spans="1:9" ht="23.25" thickBot="1" x14ac:dyDescent="0.3">
      <c r="A309" s="145"/>
      <c r="B309" s="131"/>
      <c r="C309" s="132" t="s">
        <v>251</v>
      </c>
      <c r="D309" s="88"/>
      <c r="E309" s="148">
        <f>SUM(E289:E308)</f>
        <v>0</v>
      </c>
      <c r="F309" s="146"/>
      <c r="G309" s="115"/>
      <c r="H309" s="115"/>
    </row>
    <row r="310" spans="1:9" ht="16.5" thickTop="1" x14ac:dyDescent="0.25">
      <c r="A310" s="65"/>
      <c r="C310" s="71"/>
      <c r="D310" s="71"/>
      <c r="E310" s="72"/>
      <c r="F310" s="140"/>
      <c r="G310" s="141"/>
      <c r="H310" s="141"/>
    </row>
    <row r="311" spans="1:9" ht="15.6" customHeight="1" x14ac:dyDescent="0.25">
      <c r="A311" s="133" t="s">
        <v>2</v>
      </c>
      <c r="B311" s="411" t="s">
        <v>252</v>
      </c>
      <c r="C311" s="411"/>
      <c r="D311" s="411"/>
      <c r="E311" s="411"/>
      <c r="F311" s="411"/>
      <c r="G311" s="411"/>
      <c r="H311" s="411"/>
    </row>
    <row r="312" spans="1:9" ht="33.75" customHeight="1" x14ac:dyDescent="0.25">
      <c r="A312" s="133" t="s">
        <v>3</v>
      </c>
      <c r="B312" s="411" t="s">
        <v>253</v>
      </c>
      <c r="C312" s="411"/>
      <c r="D312" s="411"/>
      <c r="E312" s="411"/>
      <c r="F312" s="411"/>
      <c r="G312" s="411"/>
      <c r="H312" s="411"/>
    </row>
    <row r="313" spans="1:9" ht="15.6" customHeight="1" x14ac:dyDescent="0.25">
      <c r="A313" s="133" t="s">
        <v>4</v>
      </c>
      <c r="B313" s="411" t="s">
        <v>254</v>
      </c>
      <c r="C313" s="411"/>
      <c r="D313" s="411"/>
      <c r="E313" s="411"/>
      <c r="F313" s="411"/>
      <c r="G313" s="411"/>
      <c r="H313" s="411"/>
    </row>
    <row r="314" spans="1:9" x14ac:dyDescent="0.25">
      <c r="I314" s="70" t="str">
        <f>HYPERLINK("#'Sec II (6)'!A1","Back to Top")</f>
        <v>Back to Top</v>
      </c>
    </row>
  </sheetData>
  <sheetProtection algorithmName="SHA-512" hashValue="YupEbmTrjwR7BzF1mVXc/JjipYeOYriVNJlv5PZq4gW8pQ2P6ogdY8/rBEqTvFc3K7GtrZkO8PW015Yz3NCOKw==" saltValue="xMMPd9TCoPx+wGDg0IWuOg==" spinCount="100000" sheet="1" formatCells="0" formatColumns="0" formatRows="0" insertColumns="0" insertRows="0" insertHyperlinks="0" deleteColumns="0" deleteRows="0" selectLockedCells="1" sort="0" autoFilter="0" pivotTables="0"/>
  <mergeCells count="193">
    <mergeCell ref="A308:B308"/>
    <mergeCell ref="B311:H311"/>
    <mergeCell ref="B312:H312"/>
    <mergeCell ref="B313:H313"/>
    <mergeCell ref="A302:B302"/>
    <mergeCell ref="A303:B303"/>
    <mergeCell ref="A304:B304"/>
    <mergeCell ref="A305:B305"/>
    <mergeCell ref="A306:B306"/>
    <mergeCell ref="A307:B307"/>
    <mergeCell ref="A297:B297"/>
    <mergeCell ref="A298:B298"/>
    <mergeCell ref="A299:B299"/>
    <mergeCell ref="A300:B300"/>
    <mergeCell ref="A301:B301"/>
    <mergeCell ref="A290:B290"/>
    <mergeCell ref="A291:B291"/>
    <mergeCell ref="A292:B292"/>
    <mergeCell ref="A293:B293"/>
    <mergeCell ref="A294:B294"/>
    <mergeCell ref="A295:B295"/>
    <mergeCell ref="A287:B287"/>
    <mergeCell ref="A288:B288"/>
    <mergeCell ref="A289:B289"/>
    <mergeCell ref="A274:H274"/>
    <mergeCell ref="A275:H275"/>
    <mergeCell ref="A276:H276"/>
    <mergeCell ref="A279:B281"/>
    <mergeCell ref="C279:H281"/>
    <mergeCell ref="A296:B296"/>
    <mergeCell ref="A263:B263"/>
    <mergeCell ref="A264:B264"/>
    <mergeCell ref="A265:B265"/>
    <mergeCell ref="B268:H268"/>
    <mergeCell ref="B269:H269"/>
    <mergeCell ref="B270:H270"/>
    <mergeCell ref="A257:B257"/>
    <mergeCell ref="A258:B258"/>
    <mergeCell ref="A259:B259"/>
    <mergeCell ref="A260:B260"/>
    <mergeCell ref="A261:B261"/>
    <mergeCell ref="A262:B262"/>
    <mergeCell ref="A251:B251"/>
    <mergeCell ref="A252:B252"/>
    <mergeCell ref="A253:B253"/>
    <mergeCell ref="A254:B254"/>
    <mergeCell ref="A255:B255"/>
    <mergeCell ref="A256:B256"/>
    <mergeCell ref="A245:B245"/>
    <mergeCell ref="A246:B246"/>
    <mergeCell ref="A247:B247"/>
    <mergeCell ref="A248:B248"/>
    <mergeCell ref="A249:B249"/>
    <mergeCell ref="A250:B250"/>
    <mergeCell ref="A236:B238"/>
    <mergeCell ref="C236:H238"/>
    <mergeCell ref="A244:B244"/>
    <mergeCell ref="B225:H225"/>
    <mergeCell ref="B226:H226"/>
    <mergeCell ref="B227:H227"/>
    <mergeCell ref="A231:H231"/>
    <mergeCell ref="A232:H232"/>
    <mergeCell ref="A233:H233"/>
    <mergeCell ref="A217:B217"/>
    <mergeCell ref="A218:B218"/>
    <mergeCell ref="A219:B219"/>
    <mergeCell ref="A220:B220"/>
    <mergeCell ref="A221:B221"/>
    <mergeCell ref="A222:B222"/>
    <mergeCell ref="A211:B211"/>
    <mergeCell ref="A212:B212"/>
    <mergeCell ref="A213:B213"/>
    <mergeCell ref="A214:B214"/>
    <mergeCell ref="A215:B215"/>
    <mergeCell ref="A216:B216"/>
    <mergeCell ref="A205:B205"/>
    <mergeCell ref="A206:B206"/>
    <mergeCell ref="A207:B207"/>
    <mergeCell ref="A208:B208"/>
    <mergeCell ref="A209:B209"/>
    <mergeCell ref="A210:B210"/>
    <mergeCell ref="A201:B201"/>
    <mergeCell ref="A202:B202"/>
    <mergeCell ref="A203:B203"/>
    <mergeCell ref="A204:B204"/>
    <mergeCell ref="A188:H188"/>
    <mergeCell ref="A189:H189"/>
    <mergeCell ref="A190:H190"/>
    <mergeCell ref="A193:B195"/>
    <mergeCell ref="C193:H195"/>
    <mergeCell ref="A177:B177"/>
    <mergeCell ref="A178:B178"/>
    <mergeCell ref="A179:B179"/>
    <mergeCell ref="B182:H182"/>
    <mergeCell ref="B183:H183"/>
    <mergeCell ref="B184:H184"/>
    <mergeCell ref="A171:B171"/>
    <mergeCell ref="A172:B172"/>
    <mergeCell ref="A173:B173"/>
    <mergeCell ref="A174:B174"/>
    <mergeCell ref="A175:B175"/>
    <mergeCell ref="A176:B176"/>
    <mergeCell ref="A165:B165"/>
    <mergeCell ref="A166:B166"/>
    <mergeCell ref="A167:B167"/>
    <mergeCell ref="A168:B168"/>
    <mergeCell ref="A169:B169"/>
    <mergeCell ref="A170:B170"/>
    <mergeCell ref="A159:B159"/>
    <mergeCell ref="A160:B160"/>
    <mergeCell ref="A161:B161"/>
    <mergeCell ref="A162:B162"/>
    <mergeCell ref="A163:B163"/>
    <mergeCell ref="A164:B164"/>
    <mergeCell ref="A150:B152"/>
    <mergeCell ref="C150:H152"/>
    <mergeCell ref="A158:B158"/>
    <mergeCell ref="C156:H156"/>
    <mergeCell ref="B139:H139"/>
    <mergeCell ref="B140:H140"/>
    <mergeCell ref="B141:H141"/>
    <mergeCell ref="A145:H145"/>
    <mergeCell ref="A146:H146"/>
    <mergeCell ref="A147:H147"/>
    <mergeCell ref="A131:B131"/>
    <mergeCell ref="A132:B132"/>
    <mergeCell ref="A133:B133"/>
    <mergeCell ref="A134:B134"/>
    <mergeCell ref="A135:B135"/>
    <mergeCell ref="A136:B136"/>
    <mergeCell ref="A125:B125"/>
    <mergeCell ref="A126:B126"/>
    <mergeCell ref="A127:B127"/>
    <mergeCell ref="A128:B128"/>
    <mergeCell ref="A129:B129"/>
    <mergeCell ref="A130:B130"/>
    <mergeCell ref="A119:B119"/>
    <mergeCell ref="A120:B120"/>
    <mergeCell ref="A121:B121"/>
    <mergeCell ref="A122:B122"/>
    <mergeCell ref="A123:B123"/>
    <mergeCell ref="A124:B124"/>
    <mergeCell ref="A116:B116"/>
    <mergeCell ref="A117:B117"/>
    <mergeCell ref="A118:B118"/>
    <mergeCell ref="A102:H102"/>
    <mergeCell ref="A103:H103"/>
    <mergeCell ref="A104:H104"/>
    <mergeCell ref="A107:B109"/>
    <mergeCell ref="C107:H109"/>
    <mergeCell ref="C113:H113"/>
    <mergeCell ref="B97:H97"/>
    <mergeCell ref="B98:H98"/>
    <mergeCell ref="A85:B85"/>
    <mergeCell ref="A86:B86"/>
    <mergeCell ref="A87:B87"/>
    <mergeCell ref="A88:B88"/>
    <mergeCell ref="A89:B89"/>
    <mergeCell ref="A90:B90"/>
    <mergeCell ref="A115:B115"/>
    <mergeCell ref="A74:B74"/>
    <mergeCell ref="A75:B75"/>
    <mergeCell ref="A76:B76"/>
    <mergeCell ref="A77:B77"/>
    <mergeCell ref="A78:B78"/>
    <mergeCell ref="A91:B91"/>
    <mergeCell ref="A92:B92"/>
    <mergeCell ref="A93:B93"/>
    <mergeCell ref="B96:H96"/>
    <mergeCell ref="C199:H199"/>
    <mergeCell ref="C285:H285"/>
    <mergeCell ref="A12:G12"/>
    <mergeCell ref="A13:G13"/>
    <mergeCell ref="A14:G14"/>
    <mergeCell ref="A15:G15"/>
    <mergeCell ref="A18:B20"/>
    <mergeCell ref="C18:G20"/>
    <mergeCell ref="A64:B66"/>
    <mergeCell ref="C64:H66"/>
    <mergeCell ref="A72:B72"/>
    <mergeCell ref="B53:H53"/>
    <mergeCell ref="B54:H54"/>
    <mergeCell ref="B55:H55"/>
    <mergeCell ref="A59:H59"/>
    <mergeCell ref="A60:H60"/>
    <mergeCell ref="A61:H61"/>
    <mergeCell ref="A79:B79"/>
    <mergeCell ref="A80:B80"/>
    <mergeCell ref="A81:B81"/>
    <mergeCell ref="A82:B82"/>
    <mergeCell ref="A83:B83"/>
    <mergeCell ref="A84:B84"/>
    <mergeCell ref="A73:B73"/>
  </mergeCells>
  <phoneticPr fontId="18" type="noConversion"/>
  <pageMargins left="0.51181102362204722" right="0" top="0.55118110236220474" bottom="0.39370078740157483" header="0.31496062992125984" footer="0.31496062992125984"/>
  <pageSetup paperSize="9" scale="80" fitToHeight="6" orientation="portrait" r:id="rId1"/>
  <headerFooter alignWithMargins="0"/>
  <rowBreaks count="6" manualBreakCount="6">
    <brk id="57" max="7" man="1"/>
    <brk id="100" max="7" man="1"/>
    <brk id="143" max="7" man="1"/>
    <brk id="186" max="7" man="1"/>
    <brk id="229" max="7" man="1"/>
    <brk id="272"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33"/>
  <sheetViews>
    <sheetView zoomScaleNormal="100" workbookViewId="0">
      <selection activeCell="B22" sqref="B22:C23"/>
    </sheetView>
  </sheetViews>
  <sheetFormatPr defaultRowHeight="16.5" x14ac:dyDescent="0.25"/>
  <cols>
    <col min="1" max="1" width="5.5" customWidth="1"/>
    <col min="2" max="2" width="14.875" customWidth="1"/>
    <col min="3" max="3" width="28.125" customWidth="1"/>
    <col min="4" max="4" width="4.375" customWidth="1"/>
    <col min="5" max="5" width="38.75" customWidth="1"/>
  </cols>
  <sheetData>
    <row r="1" spans="1:5" ht="20.25" customHeight="1" x14ac:dyDescent="0.25">
      <c r="E1" s="193" t="s">
        <v>193</v>
      </c>
    </row>
    <row r="2" spans="1:5" ht="20.25" customHeight="1" x14ac:dyDescent="0.25">
      <c r="A2" s="375" t="s">
        <v>192</v>
      </c>
      <c r="B2" s="375"/>
      <c r="C2" s="375"/>
      <c r="D2" s="375"/>
      <c r="E2" s="375"/>
    </row>
    <row r="3" spans="1:5" ht="20.25" customHeight="1" x14ac:dyDescent="0.25">
      <c r="A3" s="375" t="s">
        <v>171</v>
      </c>
      <c r="B3" s="375"/>
      <c r="C3" s="375"/>
      <c r="D3" s="375"/>
      <c r="E3" s="375"/>
    </row>
    <row r="4" spans="1:5" ht="18.75" x14ac:dyDescent="0.3">
      <c r="A4" s="376"/>
      <c r="B4" s="376"/>
      <c r="C4" s="376"/>
      <c r="D4" s="376"/>
      <c r="E4" s="376"/>
    </row>
    <row r="5" spans="1:5" s="2" customFormat="1" ht="20.25" customHeight="1" x14ac:dyDescent="0.25">
      <c r="A5" s="377" t="s">
        <v>194</v>
      </c>
      <c r="B5" s="377"/>
      <c r="C5" s="12">
        <f>Summary!D7</f>
        <v>0</v>
      </c>
      <c r="D5" s="1"/>
      <c r="E5" s="1"/>
    </row>
    <row r="6" spans="1:5" s="2" customFormat="1" ht="12.75" customHeight="1" x14ac:dyDescent="0.25">
      <c r="A6" s="1"/>
      <c r="B6" s="10"/>
      <c r="C6" s="1"/>
      <c r="D6" s="1"/>
      <c r="E6" s="1"/>
    </row>
    <row r="7" spans="1:5" s="2" customFormat="1" ht="20.25" customHeight="1" x14ac:dyDescent="0.25">
      <c r="A7" s="383" t="s">
        <v>52</v>
      </c>
      <c r="B7" s="383"/>
      <c r="C7" s="381">
        <f>Summary!D9</f>
        <v>0</v>
      </c>
      <c r="D7" s="381"/>
      <c r="E7" s="381"/>
    </row>
    <row r="8" spans="1:5" s="13" customFormat="1" ht="20.25" customHeight="1" x14ac:dyDescent="0.25">
      <c r="A8" s="383"/>
      <c r="B8" s="383"/>
      <c r="C8" s="381"/>
      <c r="D8" s="381"/>
      <c r="E8" s="381"/>
    </row>
    <row r="9" spans="1:5" s="2" customFormat="1" ht="20.25" customHeight="1" x14ac:dyDescent="0.25">
      <c r="A9" s="383"/>
      <c r="B9" s="383"/>
      <c r="C9" s="382"/>
      <c r="D9" s="382"/>
      <c r="E9" s="382"/>
    </row>
    <row r="10" spans="1:5" s="2" customFormat="1" ht="11.25" customHeight="1" x14ac:dyDescent="0.25">
      <c r="A10" s="1"/>
      <c r="B10" s="1"/>
      <c r="C10" s="1"/>
      <c r="D10" s="1"/>
      <c r="E10" s="1"/>
    </row>
    <row r="11" spans="1:5" s="2" customFormat="1" ht="20.25" customHeight="1" x14ac:dyDescent="0.25">
      <c r="A11" s="377" t="s">
        <v>195</v>
      </c>
      <c r="B11" s="377"/>
      <c r="C11" s="11" t="str">
        <f>Summary!B34</f>
        <v/>
      </c>
      <c r="D11" s="194" t="s">
        <v>196</v>
      </c>
      <c r="E11" s="11" t="str">
        <f>Summary!C34</f>
        <v/>
      </c>
    </row>
    <row r="12" spans="1:5" ht="17.25" customHeight="1" thickBot="1" x14ac:dyDescent="0.3">
      <c r="A12" s="9"/>
      <c r="B12" s="9"/>
      <c r="C12" s="206" t="s">
        <v>269</v>
      </c>
      <c r="D12" s="207"/>
      <c r="E12" s="206" t="str">
        <f>+C12</f>
        <v>(dd/mm/yyyy)</v>
      </c>
    </row>
    <row r="13" spans="1:5" ht="28.5" customHeight="1" x14ac:dyDescent="0.25">
      <c r="A13" s="378" t="s">
        <v>197</v>
      </c>
      <c r="B13" s="378"/>
      <c r="C13" s="5"/>
      <c r="D13" s="5"/>
      <c r="E13" s="5"/>
    </row>
    <row r="14" spans="1:5" ht="26.25" customHeight="1" x14ac:dyDescent="0.25">
      <c r="A14" s="379" t="s">
        <v>198</v>
      </c>
      <c r="B14" s="379"/>
      <c r="C14" s="380"/>
      <c r="D14" s="5"/>
      <c r="E14" s="5"/>
    </row>
    <row r="15" spans="1:5" ht="36" customHeight="1" x14ac:dyDescent="0.25">
      <c r="A15" s="195" t="s">
        <v>7</v>
      </c>
      <c r="B15" s="366" t="s">
        <v>280</v>
      </c>
      <c r="C15" s="366"/>
      <c r="D15" s="366"/>
      <c r="E15" s="366"/>
    </row>
    <row r="16" spans="1:5" ht="49.5" customHeight="1" x14ac:dyDescent="0.25">
      <c r="A16" s="195" t="s">
        <v>8</v>
      </c>
      <c r="B16" s="366" t="s">
        <v>199</v>
      </c>
      <c r="C16" s="366"/>
      <c r="D16" s="366"/>
      <c r="E16" s="366"/>
    </row>
    <row r="17" spans="1:5" ht="33" customHeight="1" x14ac:dyDescent="0.25">
      <c r="A17" s="195" t="s">
        <v>9</v>
      </c>
      <c r="B17" s="366" t="s">
        <v>200</v>
      </c>
      <c r="C17" s="366"/>
      <c r="D17" s="366"/>
      <c r="E17" s="366"/>
    </row>
    <row r="18" spans="1:5" ht="45.75" customHeight="1" x14ac:dyDescent="0.25">
      <c r="A18" s="195" t="s">
        <v>10</v>
      </c>
      <c r="B18" s="366" t="s">
        <v>281</v>
      </c>
      <c r="C18" s="366"/>
      <c r="D18" s="366"/>
      <c r="E18" s="366"/>
    </row>
    <row r="19" spans="1:5" ht="82.15" customHeight="1" x14ac:dyDescent="0.25">
      <c r="A19" s="195" t="s">
        <v>11</v>
      </c>
      <c r="B19" s="366" t="s">
        <v>201</v>
      </c>
      <c r="C19" s="366"/>
      <c r="D19" s="366"/>
      <c r="E19" s="366"/>
    </row>
    <row r="20" spans="1:5" ht="18.75" x14ac:dyDescent="0.3">
      <c r="A20" s="3"/>
      <c r="B20" s="6"/>
      <c r="C20" s="6"/>
      <c r="D20" s="6"/>
      <c r="E20" s="6"/>
    </row>
    <row r="21" spans="1:5" ht="18.75" x14ac:dyDescent="0.3">
      <c r="A21" s="3"/>
      <c r="B21" s="3"/>
      <c r="C21" s="3"/>
      <c r="D21" s="3"/>
      <c r="E21" s="3"/>
    </row>
    <row r="22" spans="1:5" ht="18.75" x14ac:dyDescent="0.3">
      <c r="A22" s="3"/>
      <c r="B22" s="368"/>
      <c r="C22" s="369"/>
      <c r="D22" s="3"/>
      <c r="E22" s="371"/>
    </row>
    <row r="23" spans="1:5" s="2" customFormat="1" ht="24.75" customHeight="1" x14ac:dyDescent="0.25">
      <c r="A23" s="1"/>
      <c r="B23" s="370"/>
      <c r="C23" s="370"/>
      <c r="D23" s="1"/>
      <c r="E23" s="372"/>
    </row>
    <row r="24" spans="1:5" ht="29.25" customHeight="1" x14ac:dyDescent="0.3">
      <c r="A24" s="3"/>
      <c r="B24" s="367" t="s">
        <v>202</v>
      </c>
      <c r="C24" s="367"/>
      <c r="D24" s="3"/>
      <c r="E24" s="196" t="s">
        <v>203</v>
      </c>
    </row>
    <row r="25" spans="1:5" ht="18.75" x14ac:dyDescent="0.3">
      <c r="A25" s="3"/>
      <c r="B25" s="373" t="s">
        <v>282</v>
      </c>
      <c r="C25" s="373"/>
      <c r="D25" s="373"/>
      <c r="E25" s="373"/>
    </row>
    <row r="26" spans="1:5" s="2" customFormat="1" ht="24.75" customHeight="1" x14ac:dyDescent="0.25">
      <c r="A26" s="1"/>
      <c r="B26" s="7"/>
      <c r="C26" s="341"/>
      <c r="D26" s="340" t="s">
        <v>283</v>
      </c>
      <c r="E26" s="14"/>
    </row>
    <row r="27" spans="1:5" ht="22.5" customHeight="1" x14ac:dyDescent="0.3">
      <c r="A27" s="3"/>
      <c r="B27" s="7"/>
      <c r="C27" s="8"/>
      <c r="D27" s="3"/>
      <c r="E27" s="197" t="s">
        <v>204</v>
      </c>
    </row>
    <row r="28" spans="1:5" ht="25.5" customHeight="1" x14ac:dyDescent="0.25">
      <c r="A28" s="4" t="s">
        <v>0</v>
      </c>
      <c r="B28" s="385" t="s">
        <v>205</v>
      </c>
      <c r="C28" s="385"/>
      <c r="D28" s="61"/>
      <c r="E28" s="61"/>
    </row>
    <row r="29" spans="1:5" ht="70.150000000000006" customHeight="1" x14ac:dyDescent="0.25">
      <c r="A29" s="4" t="s">
        <v>1</v>
      </c>
      <c r="B29" s="365" t="s">
        <v>206</v>
      </c>
      <c r="C29" s="365"/>
      <c r="D29" s="365"/>
      <c r="E29" s="365"/>
    </row>
    <row r="30" spans="1:5" x14ac:dyDescent="0.25">
      <c r="A30" s="374" t="s">
        <v>109</v>
      </c>
      <c r="B30" s="384" t="s">
        <v>207</v>
      </c>
      <c r="C30" s="384"/>
      <c r="D30" s="384"/>
      <c r="E30" s="384"/>
    </row>
    <row r="31" spans="1:5" x14ac:dyDescent="0.25">
      <c r="A31" s="374"/>
      <c r="B31" s="384"/>
      <c r="C31" s="384"/>
      <c r="D31" s="384"/>
      <c r="E31" s="384"/>
    </row>
    <row r="32" spans="1:5" x14ac:dyDescent="0.25">
      <c r="A32" s="374"/>
      <c r="B32" s="384"/>
      <c r="C32" s="384"/>
      <c r="D32" s="384"/>
      <c r="E32" s="384"/>
    </row>
    <row r="33" spans="2:5" x14ac:dyDescent="0.25">
      <c r="B33" s="384"/>
      <c r="C33" s="384"/>
      <c r="D33" s="384"/>
      <c r="E33" s="384"/>
    </row>
  </sheetData>
  <mergeCells count="22">
    <mergeCell ref="A30:A32"/>
    <mergeCell ref="A2:E2"/>
    <mergeCell ref="A3:E3"/>
    <mergeCell ref="A4:E4"/>
    <mergeCell ref="A5:B5"/>
    <mergeCell ref="B15:E15"/>
    <mergeCell ref="B16:E16"/>
    <mergeCell ref="B17:E17"/>
    <mergeCell ref="A11:B11"/>
    <mergeCell ref="A13:B13"/>
    <mergeCell ref="A14:C14"/>
    <mergeCell ref="C7:E9"/>
    <mergeCell ref="A7:B9"/>
    <mergeCell ref="B30:E33"/>
    <mergeCell ref="B28:C28"/>
    <mergeCell ref="B29:E29"/>
    <mergeCell ref="B18:E18"/>
    <mergeCell ref="B19:E19"/>
    <mergeCell ref="B24:C24"/>
    <mergeCell ref="B22:C23"/>
    <mergeCell ref="E22:E23"/>
    <mergeCell ref="B25:E25"/>
  </mergeCells>
  <phoneticPr fontId="18" type="noConversion"/>
  <pageMargins left="0.74803149606299213" right="0.74803149606299213" top="0.78740157480314965" bottom="0.78740157480314965" header="0.51181102362204722" footer="0.39370078740157483"/>
  <pageSetup paperSize="9" scale="8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zoomScaleNormal="100" workbookViewId="0">
      <selection activeCell="B22" sqref="B22:C23"/>
    </sheetView>
  </sheetViews>
  <sheetFormatPr defaultRowHeight="16.5" x14ac:dyDescent="0.25"/>
  <cols>
    <col min="1" max="1" width="5.5" customWidth="1"/>
    <col min="2" max="2" width="14.875" customWidth="1"/>
    <col min="3" max="3" width="28.125" customWidth="1"/>
    <col min="4" max="4" width="4.375" customWidth="1"/>
    <col min="5" max="5" width="38.75" customWidth="1"/>
  </cols>
  <sheetData>
    <row r="1" spans="1:5" ht="20.25" customHeight="1" x14ac:dyDescent="0.25">
      <c r="E1" s="193" t="s">
        <v>193</v>
      </c>
    </row>
    <row r="2" spans="1:5" ht="20.25" customHeight="1" x14ac:dyDescent="0.25">
      <c r="A2" s="375" t="s">
        <v>192</v>
      </c>
      <c r="B2" s="375"/>
      <c r="C2" s="375"/>
      <c r="D2" s="375"/>
      <c r="E2" s="375"/>
    </row>
    <row r="3" spans="1:5" ht="20.25" customHeight="1" x14ac:dyDescent="0.25">
      <c r="A3" s="375" t="s">
        <v>177</v>
      </c>
      <c r="B3" s="375"/>
      <c r="C3" s="375"/>
      <c r="D3" s="375"/>
      <c r="E3" s="375"/>
    </row>
    <row r="4" spans="1:5" ht="18.75" x14ac:dyDescent="0.3">
      <c r="A4" s="376"/>
      <c r="B4" s="376"/>
      <c r="C4" s="376"/>
      <c r="D4" s="376"/>
      <c r="E4" s="376"/>
    </row>
    <row r="5" spans="1:5" s="17" customFormat="1" ht="20.25" customHeight="1" x14ac:dyDescent="0.25">
      <c r="A5" s="377" t="s">
        <v>194</v>
      </c>
      <c r="B5" s="377"/>
      <c r="C5" s="12">
        <f>Summary!D7</f>
        <v>0</v>
      </c>
      <c r="D5" s="15"/>
      <c r="E5" s="15"/>
    </row>
    <row r="6" spans="1:5" s="17" customFormat="1" ht="12.75" customHeight="1" x14ac:dyDescent="0.25">
      <c r="A6" s="15"/>
      <c r="B6" s="10"/>
      <c r="C6" s="15"/>
      <c r="D6" s="15"/>
      <c r="E6" s="15"/>
    </row>
    <row r="7" spans="1:5" s="17" customFormat="1" ht="20.25" customHeight="1" x14ac:dyDescent="0.25">
      <c r="A7" s="383" t="s">
        <v>52</v>
      </c>
      <c r="B7" s="383"/>
      <c r="C7" s="381">
        <f>Summary!D9</f>
        <v>0</v>
      </c>
      <c r="D7" s="381"/>
      <c r="E7" s="381"/>
    </row>
    <row r="8" spans="1:5" s="17" customFormat="1" ht="20.25" customHeight="1" x14ac:dyDescent="0.25">
      <c r="A8" s="383"/>
      <c r="B8" s="383"/>
      <c r="C8" s="381"/>
      <c r="D8" s="381"/>
      <c r="E8" s="381"/>
    </row>
    <row r="9" spans="1:5" s="17" customFormat="1" ht="20.25" customHeight="1" x14ac:dyDescent="0.25">
      <c r="A9" s="383"/>
      <c r="B9" s="383"/>
      <c r="C9" s="382"/>
      <c r="D9" s="382"/>
      <c r="E9" s="382"/>
    </row>
    <row r="10" spans="1:5" s="17" customFormat="1" ht="11.25" customHeight="1" x14ac:dyDescent="0.25">
      <c r="A10" s="15"/>
      <c r="B10" s="15"/>
      <c r="C10" s="15"/>
      <c r="D10" s="15"/>
      <c r="E10" s="15"/>
    </row>
    <row r="11" spans="1:5" s="17" customFormat="1" ht="20.25" customHeight="1" x14ac:dyDescent="0.25">
      <c r="A11" s="377" t="s">
        <v>195</v>
      </c>
      <c r="B11" s="377"/>
      <c r="C11" s="11" t="str">
        <f>Summary!B40</f>
        <v/>
      </c>
      <c r="D11" s="194" t="s">
        <v>196</v>
      </c>
      <c r="E11" s="11" t="str">
        <f>Summary!C40</f>
        <v/>
      </c>
    </row>
    <row r="12" spans="1:5" ht="17.25" customHeight="1" thickBot="1" x14ac:dyDescent="0.3">
      <c r="A12" s="9"/>
      <c r="B12" s="9"/>
      <c r="C12" s="206" t="s">
        <v>269</v>
      </c>
      <c r="D12" s="207"/>
      <c r="E12" s="206" t="str">
        <f>+C12</f>
        <v>(dd/mm/yyyy)</v>
      </c>
    </row>
    <row r="13" spans="1:5" ht="28.5" customHeight="1" x14ac:dyDescent="0.25">
      <c r="A13" s="378" t="s">
        <v>197</v>
      </c>
      <c r="B13" s="378"/>
      <c r="C13" s="5"/>
      <c r="D13" s="5"/>
      <c r="E13" s="5"/>
    </row>
    <row r="14" spans="1:5" ht="26.25" customHeight="1" x14ac:dyDescent="0.25">
      <c r="A14" s="379" t="s">
        <v>198</v>
      </c>
      <c r="B14" s="379"/>
      <c r="C14" s="380"/>
      <c r="D14" s="5"/>
      <c r="E14" s="5"/>
    </row>
    <row r="15" spans="1:5" ht="36" customHeight="1" x14ac:dyDescent="0.25">
      <c r="A15" s="195" t="s">
        <v>7</v>
      </c>
      <c r="B15" s="366" t="s">
        <v>280</v>
      </c>
      <c r="C15" s="366"/>
      <c r="D15" s="366"/>
      <c r="E15" s="366"/>
    </row>
    <row r="16" spans="1:5" ht="49.5" customHeight="1" x14ac:dyDescent="0.25">
      <c r="A16" s="195" t="s">
        <v>8</v>
      </c>
      <c r="B16" s="366" t="s">
        <v>199</v>
      </c>
      <c r="C16" s="366"/>
      <c r="D16" s="366"/>
      <c r="E16" s="366"/>
    </row>
    <row r="17" spans="1:5" ht="33" customHeight="1" x14ac:dyDescent="0.25">
      <c r="A17" s="195" t="s">
        <v>9</v>
      </c>
      <c r="B17" s="366" t="s">
        <v>200</v>
      </c>
      <c r="C17" s="366"/>
      <c r="D17" s="366"/>
      <c r="E17" s="366"/>
    </row>
    <row r="18" spans="1:5" ht="45.75" customHeight="1" x14ac:dyDescent="0.25">
      <c r="A18" s="195" t="s">
        <v>10</v>
      </c>
      <c r="B18" s="366" t="s">
        <v>281</v>
      </c>
      <c r="C18" s="366"/>
      <c r="D18" s="366"/>
      <c r="E18" s="366"/>
    </row>
    <row r="19" spans="1:5" ht="82.15" customHeight="1" x14ac:dyDescent="0.25">
      <c r="A19" s="195" t="s">
        <v>11</v>
      </c>
      <c r="B19" s="366" t="s">
        <v>201</v>
      </c>
      <c r="C19" s="366"/>
      <c r="D19" s="366"/>
      <c r="E19" s="366"/>
    </row>
    <row r="20" spans="1:5" ht="18.75" x14ac:dyDescent="0.3">
      <c r="A20" s="3"/>
      <c r="B20" s="6"/>
      <c r="C20" s="6"/>
      <c r="D20" s="6"/>
      <c r="E20" s="6"/>
    </row>
    <row r="21" spans="1:5" ht="18.75" x14ac:dyDescent="0.3">
      <c r="A21" s="3"/>
      <c r="B21" s="3"/>
      <c r="C21" s="3"/>
      <c r="D21" s="3"/>
      <c r="E21" s="3"/>
    </row>
    <row r="22" spans="1:5" ht="18.75" x14ac:dyDescent="0.3">
      <c r="A22" s="3"/>
      <c r="B22" s="368"/>
      <c r="C22" s="369"/>
      <c r="D22" s="3"/>
      <c r="E22" s="371"/>
    </row>
    <row r="23" spans="1:5" s="17" customFormat="1" ht="24.75" customHeight="1" x14ac:dyDescent="0.25">
      <c r="A23" s="15"/>
      <c r="B23" s="370"/>
      <c r="C23" s="370"/>
      <c r="D23" s="15"/>
      <c r="E23" s="372"/>
    </row>
    <row r="24" spans="1:5" ht="29.25" customHeight="1" x14ac:dyDescent="0.3">
      <c r="A24" s="3"/>
      <c r="B24" s="367" t="s">
        <v>202</v>
      </c>
      <c r="C24" s="367"/>
      <c r="D24" s="3"/>
      <c r="E24" s="196" t="s">
        <v>203</v>
      </c>
    </row>
    <row r="25" spans="1:5" ht="18.75" x14ac:dyDescent="0.3">
      <c r="A25" s="3"/>
      <c r="B25" s="373" t="s">
        <v>282</v>
      </c>
      <c r="C25" s="373"/>
      <c r="D25" s="373"/>
      <c r="E25" s="373"/>
    </row>
    <row r="26" spans="1:5" s="17" customFormat="1" ht="24.75" customHeight="1" x14ac:dyDescent="0.25">
      <c r="A26" s="15"/>
      <c r="B26" s="7"/>
      <c r="C26" s="341"/>
      <c r="D26" s="340" t="s">
        <v>283</v>
      </c>
      <c r="E26" s="14"/>
    </row>
    <row r="27" spans="1:5" ht="22.5" customHeight="1" x14ac:dyDescent="0.3">
      <c r="A27" s="3"/>
      <c r="B27" s="7"/>
      <c r="C27" s="8"/>
      <c r="D27" s="3"/>
      <c r="E27" s="197" t="s">
        <v>204</v>
      </c>
    </row>
    <row r="28" spans="1:5" ht="25.5" customHeight="1" x14ac:dyDescent="0.25">
      <c r="A28" s="16" t="s">
        <v>0</v>
      </c>
      <c r="B28" s="385" t="s">
        <v>205</v>
      </c>
      <c r="C28" s="385"/>
      <c r="D28" s="61"/>
      <c r="E28" s="61"/>
    </row>
    <row r="29" spans="1:5" ht="70.150000000000006" customHeight="1" x14ac:dyDescent="0.25">
      <c r="A29" s="16" t="s">
        <v>1</v>
      </c>
      <c r="B29" s="365" t="s">
        <v>206</v>
      </c>
      <c r="C29" s="365"/>
      <c r="D29" s="365"/>
      <c r="E29" s="365"/>
    </row>
    <row r="30" spans="1:5" x14ac:dyDescent="0.25">
      <c r="A30" s="374" t="s">
        <v>109</v>
      </c>
      <c r="B30" s="384" t="s">
        <v>207</v>
      </c>
      <c r="C30" s="384"/>
      <c r="D30" s="384"/>
      <c r="E30" s="384"/>
    </row>
    <row r="31" spans="1:5" x14ac:dyDescent="0.25">
      <c r="A31" s="374"/>
      <c r="B31" s="384"/>
      <c r="C31" s="384"/>
      <c r="D31" s="384"/>
      <c r="E31" s="384"/>
    </row>
    <row r="32" spans="1:5" x14ac:dyDescent="0.25">
      <c r="A32" s="374"/>
      <c r="B32" s="384"/>
      <c r="C32" s="384"/>
      <c r="D32" s="384"/>
      <c r="E32" s="384"/>
    </row>
    <row r="33" spans="2:5" x14ac:dyDescent="0.25">
      <c r="B33" s="384"/>
      <c r="C33" s="384"/>
      <c r="D33" s="384"/>
      <c r="E33" s="384"/>
    </row>
  </sheetData>
  <mergeCells count="22">
    <mergeCell ref="B28:C28"/>
    <mergeCell ref="B29:E29"/>
    <mergeCell ref="A30:A32"/>
    <mergeCell ref="B30:E33"/>
    <mergeCell ref="B24:C24"/>
    <mergeCell ref="B25:E25"/>
    <mergeCell ref="A11:B11"/>
    <mergeCell ref="A13:B13"/>
    <mergeCell ref="A14:C14"/>
    <mergeCell ref="B15:E15"/>
    <mergeCell ref="B16:E16"/>
    <mergeCell ref="B17:E17"/>
    <mergeCell ref="B18:E18"/>
    <mergeCell ref="B19:E19"/>
    <mergeCell ref="B22:C23"/>
    <mergeCell ref="E22:E23"/>
    <mergeCell ref="A2:E2"/>
    <mergeCell ref="A3:E3"/>
    <mergeCell ref="A4:E4"/>
    <mergeCell ref="A5:B5"/>
    <mergeCell ref="A7:B9"/>
    <mergeCell ref="C7:E9"/>
  </mergeCells>
  <phoneticPr fontId="18" type="noConversion"/>
  <pageMargins left="0.74803149606299213" right="0.74803149606299213" top="0.78740157480314965" bottom="0.78740157480314965" header="0.51181102362204722" footer="0.39370078740157483"/>
  <pageSetup paperSize="9" scale="8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zoomScaleNormal="100" zoomScaleSheetLayoutView="100" workbookViewId="0">
      <selection activeCell="D9" sqref="D9:H11"/>
    </sheetView>
  </sheetViews>
  <sheetFormatPr defaultColWidth="9" defaultRowHeight="18.75" x14ac:dyDescent="0.3"/>
  <cols>
    <col min="1" max="1" width="3.375" style="212" customWidth="1"/>
    <col min="2" max="2" width="18.625" style="213" customWidth="1"/>
    <col min="3" max="3" width="1.625" style="213" customWidth="1"/>
    <col min="4" max="4" width="20.125" style="214" customWidth="1"/>
    <col min="5" max="5" width="3.5" style="213" customWidth="1"/>
    <col min="6" max="8" width="14.25" style="214" customWidth="1"/>
    <col min="9" max="16384" width="9" style="216"/>
  </cols>
  <sheetData>
    <row r="1" spans="1:8" ht="20.25" customHeight="1" x14ac:dyDescent="0.3">
      <c r="H1" s="215" t="s">
        <v>193</v>
      </c>
    </row>
    <row r="2" spans="1:8" s="93" customFormat="1" ht="20.25" customHeight="1" x14ac:dyDescent="0.3">
      <c r="A2" s="390" t="s">
        <v>14</v>
      </c>
      <c r="B2" s="390"/>
      <c r="C2" s="390"/>
      <c r="D2" s="390"/>
      <c r="E2" s="390"/>
      <c r="F2" s="390"/>
      <c r="G2" s="390"/>
      <c r="H2" s="390"/>
    </row>
    <row r="3" spans="1:8" s="93" customFormat="1" ht="20.25" customHeight="1" x14ac:dyDescent="0.3">
      <c r="A3" s="392" t="str">
        <f>'Sec I i (7)'!A3:E3</f>
        <v>7th Interim Financial Report</v>
      </c>
      <c r="B3" s="392"/>
      <c r="C3" s="392"/>
      <c r="D3" s="392"/>
      <c r="E3" s="392"/>
      <c r="F3" s="392"/>
      <c r="G3" s="392"/>
      <c r="H3" s="392"/>
    </row>
    <row r="4" spans="1:8" s="93" customFormat="1" ht="11.25" customHeight="1" x14ac:dyDescent="0.3">
      <c r="A4" s="391"/>
      <c r="B4" s="391"/>
      <c r="C4" s="391"/>
      <c r="D4" s="391"/>
      <c r="E4" s="391"/>
      <c r="F4" s="391"/>
      <c r="G4" s="391"/>
      <c r="H4" s="391"/>
    </row>
    <row r="5" spans="1:8" hidden="1" x14ac:dyDescent="0.3">
      <c r="A5" s="217"/>
      <c r="B5" s="218"/>
      <c r="C5" s="218"/>
      <c r="D5" s="219"/>
      <c r="E5" s="218"/>
      <c r="F5" s="219"/>
      <c r="G5" s="219"/>
      <c r="H5" s="219"/>
    </row>
    <row r="6" spans="1:8" s="65" customFormat="1" ht="11.25" customHeight="1" x14ac:dyDescent="0.25">
      <c r="A6" s="220"/>
      <c r="B6" s="221"/>
      <c r="C6" s="222"/>
      <c r="D6" s="223"/>
      <c r="E6" s="222"/>
      <c r="F6" s="223"/>
      <c r="G6" s="223"/>
      <c r="H6" s="223"/>
    </row>
    <row r="7" spans="1:8" s="78" customFormat="1" ht="20.25" customHeight="1" x14ac:dyDescent="0.25">
      <c r="A7" s="224" t="s">
        <v>208</v>
      </c>
      <c r="B7" s="224"/>
      <c r="C7" s="225"/>
      <c r="D7" s="226">
        <f>+'Sec I i (7)'!C5</f>
        <v>0</v>
      </c>
      <c r="E7" s="81"/>
      <c r="F7" s="80"/>
      <c r="G7" s="80"/>
      <c r="H7" s="80"/>
    </row>
    <row r="8" spans="1:8" s="78" customFormat="1" ht="11.25" customHeight="1" x14ac:dyDescent="0.25">
      <c r="A8" s="224"/>
      <c r="B8" s="224"/>
      <c r="C8" s="81"/>
      <c r="D8" s="80"/>
      <c r="E8" s="81"/>
      <c r="F8" s="80"/>
      <c r="G8" s="80"/>
      <c r="H8" s="80"/>
    </row>
    <row r="9" spans="1:8" s="78" customFormat="1" ht="20.25" customHeight="1" x14ac:dyDescent="0.25">
      <c r="A9" s="389" t="s">
        <v>209</v>
      </c>
      <c r="B9" s="389"/>
      <c r="C9" s="227"/>
      <c r="D9" s="388">
        <f>+'Sec I i (7)'!C7</f>
        <v>0</v>
      </c>
      <c r="E9" s="388"/>
      <c r="F9" s="388"/>
      <c r="G9" s="388"/>
      <c r="H9" s="388"/>
    </row>
    <row r="10" spans="1:8" s="78" customFormat="1" ht="20.25" customHeight="1" x14ac:dyDescent="0.25">
      <c r="A10" s="389"/>
      <c r="B10" s="389"/>
      <c r="C10" s="227"/>
      <c r="D10" s="388"/>
      <c r="E10" s="388"/>
      <c r="F10" s="388"/>
      <c r="G10" s="388"/>
      <c r="H10" s="388"/>
    </row>
    <row r="11" spans="1:8" s="78" customFormat="1" ht="20.25" customHeight="1" x14ac:dyDescent="0.25">
      <c r="A11" s="389"/>
      <c r="B11" s="389"/>
      <c r="C11" s="227"/>
      <c r="D11" s="388"/>
      <c r="E11" s="388"/>
      <c r="F11" s="388"/>
      <c r="G11" s="388"/>
      <c r="H11" s="388"/>
    </row>
    <row r="12" spans="1:8" s="78" customFormat="1" ht="11.25" customHeight="1" x14ac:dyDescent="0.25">
      <c r="A12" s="224"/>
      <c r="B12" s="224"/>
      <c r="C12" s="228"/>
      <c r="D12" s="229"/>
      <c r="E12" s="230"/>
      <c r="F12" s="231"/>
      <c r="G12" s="80"/>
      <c r="H12" s="80"/>
    </row>
    <row r="13" spans="1:8" s="78" customFormat="1" ht="20.25" customHeight="1" x14ac:dyDescent="0.25">
      <c r="A13" s="224" t="s">
        <v>210</v>
      </c>
      <c r="B13" s="224"/>
      <c r="C13" s="228"/>
      <c r="D13" s="117" t="str">
        <f>+'Sec I i (7)'!C11</f>
        <v/>
      </c>
      <c r="E13" s="232" t="s">
        <v>211</v>
      </c>
      <c r="F13" s="117" t="str">
        <f>+'Sec I i (7)'!E11</f>
        <v/>
      </c>
      <c r="G13" s="80"/>
      <c r="H13" s="80"/>
    </row>
    <row r="14" spans="1:8" s="89" customFormat="1" ht="12" customHeight="1" x14ac:dyDescent="0.3">
      <c r="A14" s="233"/>
      <c r="B14" s="233"/>
      <c r="C14" s="233"/>
      <c r="D14" s="234"/>
      <c r="E14" s="233"/>
      <c r="F14" s="234"/>
      <c r="G14" s="234"/>
      <c r="H14" s="234"/>
    </row>
    <row r="15" spans="1:8" s="93" customFormat="1" ht="8.25" customHeight="1" thickBot="1" x14ac:dyDescent="0.35">
      <c r="A15" s="233"/>
      <c r="B15" s="233"/>
      <c r="C15" s="233"/>
      <c r="D15" s="234"/>
      <c r="E15" s="233"/>
      <c r="F15" s="234"/>
      <c r="G15" s="234"/>
      <c r="H15" s="234"/>
    </row>
    <row r="16" spans="1:8" s="240" customFormat="1" ht="28.5" customHeight="1" thickBot="1" x14ac:dyDescent="0.3">
      <c r="A16" s="235" t="s">
        <v>212</v>
      </c>
      <c r="B16" s="236"/>
      <c r="C16" s="237"/>
      <c r="D16" s="238" t="s">
        <v>213</v>
      </c>
      <c r="E16" s="239"/>
      <c r="F16" s="418" t="s">
        <v>12</v>
      </c>
      <c r="G16" s="394"/>
      <c r="H16" s="395"/>
    </row>
    <row r="17" spans="1:8" s="249" customFormat="1" ht="36" customHeight="1" x14ac:dyDescent="0.3">
      <c r="A17" s="241"/>
      <c r="B17" s="242"/>
      <c r="C17" s="243"/>
      <c r="D17" s="244"/>
      <c r="E17" s="245"/>
      <c r="F17" s="246" t="s">
        <v>215</v>
      </c>
      <c r="G17" s="247" t="s">
        <v>216</v>
      </c>
      <c r="H17" s="248" t="s">
        <v>217</v>
      </c>
    </row>
    <row r="18" spans="1:8" s="256" customFormat="1" ht="15.75" customHeight="1" x14ac:dyDescent="0.25">
      <c r="A18" s="250"/>
      <c r="B18" s="251"/>
      <c r="C18" s="123"/>
      <c r="D18" s="252"/>
      <c r="E18" s="253"/>
      <c r="F18" s="254" t="s">
        <v>80</v>
      </c>
      <c r="G18" s="254" t="s">
        <v>81</v>
      </c>
      <c r="H18" s="255" t="s">
        <v>82</v>
      </c>
    </row>
    <row r="19" spans="1:8" s="249" customFormat="1" ht="15.75" customHeight="1" x14ac:dyDescent="0.3">
      <c r="A19" s="257"/>
      <c r="B19" s="213"/>
      <c r="C19" s="258"/>
      <c r="D19" s="259" t="s">
        <v>79</v>
      </c>
      <c r="E19" s="260"/>
      <c r="F19" s="261" t="s">
        <v>79</v>
      </c>
      <c r="G19" s="262" t="s">
        <v>79</v>
      </c>
      <c r="H19" s="263" t="s">
        <v>79</v>
      </c>
    </row>
    <row r="20" spans="1:8" s="249" customFormat="1" ht="24" customHeight="1" x14ac:dyDescent="0.3">
      <c r="A20" s="264" t="s">
        <v>218</v>
      </c>
      <c r="B20" s="71"/>
      <c r="C20" s="258"/>
      <c r="D20" s="265"/>
      <c r="E20" s="260"/>
      <c r="F20" s="103"/>
      <c r="G20" s="266"/>
      <c r="H20" s="267"/>
    </row>
    <row r="21" spans="1:8" s="249" customFormat="1" ht="24" customHeight="1" x14ac:dyDescent="0.3">
      <c r="A21" s="268" t="s">
        <v>219</v>
      </c>
      <c r="B21" s="71"/>
      <c r="C21" s="258"/>
      <c r="D21" s="265">
        <f>Summary!G27</f>
        <v>0</v>
      </c>
      <c r="E21" s="260"/>
      <c r="F21" s="147">
        <f>'Sec I ii (6)'!H21</f>
        <v>0</v>
      </c>
      <c r="G21" s="317">
        <f>'Sec II (7)'!C34</f>
        <v>0</v>
      </c>
      <c r="H21" s="312">
        <f>+F21+G21</f>
        <v>0</v>
      </c>
    </row>
    <row r="22" spans="1:8" s="249" customFormat="1" ht="24" customHeight="1" x14ac:dyDescent="0.3">
      <c r="A22" s="268" t="s">
        <v>220</v>
      </c>
      <c r="B22" s="71"/>
      <c r="C22" s="258"/>
      <c r="D22" s="265">
        <v>0</v>
      </c>
      <c r="E22" s="260"/>
      <c r="F22" s="147">
        <f>'Sec I ii (6)'!H22</f>
        <v>0</v>
      </c>
      <c r="G22" s="317">
        <f>'Sec II (7)'!C42</f>
        <v>0</v>
      </c>
      <c r="H22" s="312">
        <f>+F22+G22</f>
        <v>0</v>
      </c>
    </row>
    <row r="23" spans="1:8" s="249" customFormat="1" ht="24" customHeight="1" x14ac:dyDescent="0.3">
      <c r="A23" s="268" t="s">
        <v>221</v>
      </c>
      <c r="B23" s="71"/>
      <c r="C23" s="258"/>
      <c r="D23" s="265">
        <v>0</v>
      </c>
      <c r="E23" s="260"/>
      <c r="F23" s="147">
        <f>'Sec I ii (6)'!H23</f>
        <v>0</v>
      </c>
      <c r="G23" s="317">
        <f>'Sec II (7)'!C51</f>
        <v>0</v>
      </c>
      <c r="H23" s="312">
        <f>+F23+G23</f>
        <v>0</v>
      </c>
    </row>
    <row r="24" spans="1:8" s="249" customFormat="1" ht="24" customHeight="1" thickBot="1" x14ac:dyDescent="0.35">
      <c r="A24" s="264" t="s">
        <v>222</v>
      </c>
      <c r="B24" s="269"/>
      <c r="C24" s="270"/>
      <c r="D24" s="271">
        <f>SUM(D21:D23)</f>
        <v>0</v>
      </c>
      <c r="E24" s="260"/>
      <c r="F24" s="148">
        <f>SUM(F21:F23)</f>
        <v>0</v>
      </c>
      <c r="G24" s="318">
        <f>SUM(G21:G23)</f>
        <v>0</v>
      </c>
      <c r="H24" s="313">
        <f>SUM(H21:H23)</f>
        <v>0</v>
      </c>
    </row>
    <row r="25" spans="1:8" s="249" customFormat="1" ht="24" customHeight="1" thickTop="1" x14ac:dyDescent="0.3">
      <c r="A25" s="272"/>
      <c r="B25" s="273"/>
      <c r="C25" s="274"/>
      <c r="D25" s="275"/>
      <c r="E25" s="276"/>
      <c r="F25" s="309"/>
      <c r="G25" s="319"/>
      <c r="H25" s="314"/>
    </row>
    <row r="26" spans="1:8" s="249" customFormat="1" ht="24" customHeight="1" x14ac:dyDescent="0.3">
      <c r="A26" s="277" t="s">
        <v>223</v>
      </c>
      <c r="B26" s="71"/>
      <c r="C26" s="278"/>
      <c r="D26" s="279"/>
      <c r="E26" s="280"/>
      <c r="F26" s="310"/>
      <c r="G26" s="310"/>
      <c r="H26" s="315"/>
    </row>
    <row r="27" spans="1:8" s="249" customFormat="1" ht="24" customHeight="1" x14ac:dyDescent="0.3">
      <c r="A27" s="268" t="s">
        <v>224</v>
      </c>
      <c r="B27" s="71"/>
      <c r="C27" s="281"/>
      <c r="D27" s="265">
        <f>Summary!G20</f>
        <v>0</v>
      </c>
      <c r="E27" s="260"/>
      <c r="F27" s="147">
        <f>'Sec I ii (6)'!H27</f>
        <v>0</v>
      </c>
      <c r="G27" s="317">
        <f>'Sec II (7)'!E94</f>
        <v>0</v>
      </c>
      <c r="H27" s="312">
        <f t="shared" ref="H27:H32" si="0">+F27+G27</f>
        <v>0</v>
      </c>
    </row>
    <row r="28" spans="1:8" s="249" customFormat="1" ht="24" customHeight="1" x14ac:dyDescent="0.3">
      <c r="A28" s="268" t="s">
        <v>225</v>
      </c>
      <c r="B28" s="71"/>
      <c r="C28" s="281"/>
      <c r="D28" s="265">
        <f>Summary!G21</f>
        <v>0</v>
      </c>
      <c r="E28" s="260"/>
      <c r="F28" s="147">
        <f>'Sec I ii (6)'!H28</f>
        <v>0</v>
      </c>
      <c r="G28" s="317">
        <f>'Sec II (7)'!E137</f>
        <v>0</v>
      </c>
      <c r="H28" s="312">
        <f t="shared" si="0"/>
        <v>0</v>
      </c>
    </row>
    <row r="29" spans="1:8" s="249" customFormat="1" ht="24" customHeight="1" x14ac:dyDescent="0.3">
      <c r="A29" s="268" t="s">
        <v>226</v>
      </c>
      <c r="B29" s="71"/>
      <c r="C29" s="281"/>
      <c r="D29" s="265">
        <f>Summary!G22</f>
        <v>0</v>
      </c>
      <c r="E29" s="260"/>
      <c r="F29" s="147">
        <f>'Sec I ii (6)'!H29</f>
        <v>0</v>
      </c>
      <c r="G29" s="317">
        <f>'Sec II (7)'!E180</f>
        <v>0</v>
      </c>
      <c r="H29" s="312">
        <f t="shared" si="0"/>
        <v>0</v>
      </c>
    </row>
    <row r="30" spans="1:8" s="249" customFormat="1" ht="24" customHeight="1" x14ac:dyDescent="0.3">
      <c r="A30" s="268" t="s">
        <v>227</v>
      </c>
      <c r="B30" s="208"/>
      <c r="C30" s="281"/>
      <c r="D30" s="265">
        <f>Summary!G23</f>
        <v>0</v>
      </c>
      <c r="E30" s="260"/>
      <c r="F30" s="147">
        <f>'Sec I ii (6)'!H30</f>
        <v>0</v>
      </c>
      <c r="G30" s="317">
        <f>'Sec II (7)'!E223</f>
        <v>0</v>
      </c>
      <c r="H30" s="312">
        <f t="shared" si="0"/>
        <v>0</v>
      </c>
    </row>
    <row r="31" spans="1:8" s="249" customFormat="1" ht="24" customHeight="1" x14ac:dyDescent="0.3">
      <c r="A31" s="268" t="s">
        <v>228</v>
      </c>
      <c r="B31" s="71"/>
      <c r="C31" s="281"/>
      <c r="D31" s="265">
        <f>Summary!G24</f>
        <v>0</v>
      </c>
      <c r="E31" s="260"/>
      <c r="F31" s="147">
        <f>'Sec I ii (6)'!H31</f>
        <v>0</v>
      </c>
      <c r="G31" s="317">
        <f>'Sec II (7)'!E266</f>
        <v>0</v>
      </c>
      <c r="H31" s="312">
        <f t="shared" si="0"/>
        <v>0</v>
      </c>
    </row>
    <row r="32" spans="1:8" s="256" customFormat="1" ht="40.5" customHeight="1" x14ac:dyDescent="0.25">
      <c r="A32" s="398" t="s">
        <v>229</v>
      </c>
      <c r="B32" s="399"/>
      <c r="C32" s="400"/>
      <c r="D32" s="282">
        <f>Summary!G25</f>
        <v>0</v>
      </c>
      <c r="E32" s="283"/>
      <c r="F32" s="311">
        <f>'Sec I ii (6)'!H32</f>
        <v>0</v>
      </c>
      <c r="G32" s="320">
        <f>'Sec II (7)'!E309</f>
        <v>0</v>
      </c>
      <c r="H32" s="316">
        <f t="shared" si="0"/>
        <v>0</v>
      </c>
    </row>
    <row r="33" spans="1:9" s="249" customFormat="1" ht="24" customHeight="1" thickBot="1" x14ac:dyDescent="0.35">
      <c r="A33" s="284" t="s">
        <v>230</v>
      </c>
      <c r="B33" s="285"/>
      <c r="C33" s="270"/>
      <c r="D33" s="271">
        <f>SUM(D27:D32)</f>
        <v>0</v>
      </c>
      <c r="E33" s="260"/>
      <c r="F33" s="148">
        <f>SUM(F27:F32)</f>
        <v>0</v>
      </c>
      <c r="G33" s="148">
        <f>SUM(G27:G32)</f>
        <v>0</v>
      </c>
      <c r="H33" s="313">
        <f>SUM(H27:H32)</f>
        <v>0</v>
      </c>
    </row>
    <row r="34" spans="1:9" s="249" customFormat="1" ht="24" customHeight="1" thickTop="1" x14ac:dyDescent="0.3">
      <c r="A34" s="272"/>
      <c r="B34" s="273"/>
      <c r="C34" s="274"/>
      <c r="D34" s="286"/>
      <c r="E34" s="287"/>
      <c r="F34" s="286"/>
      <c r="G34" s="286"/>
      <c r="H34" s="288"/>
    </row>
    <row r="35" spans="1:9" s="249" customFormat="1" ht="24" customHeight="1" x14ac:dyDescent="0.3">
      <c r="A35" s="289"/>
      <c r="B35" s="290"/>
      <c r="C35" s="291"/>
      <c r="D35" s="292"/>
      <c r="E35" s="293"/>
      <c r="F35" s="292"/>
      <c r="G35" s="292"/>
      <c r="H35" s="294"/>
    </row>
    <row r="36" spans="1:9" s="249" customFormat="1" ht="24" customHeight="1" thickBot="1" x14ac:dyDescent="0.35">
      <c r="A36" s="295" t="s">
        <v>231</v>
      </c>
      <c r="B36" s="213"/>
      <c r="C36" s="296"/>
      <c r="D36" s="297"/>
      <c r="E36" s="298"/>
      <c r="F36" s="396" t="s">
        <v>232</v>
      </c>
      <c r="G36" s="397"/>
      <c r="H36" s="299">
        <f>+H24-H33</f>
        <v>0</v>
      </c>
    </row>
    <row r="37" spans="1:9" s="249" customFormat="1" ht="27" customHeight="1" thickTop="1" x14ac:dyDescent="0.3">
      <c r="A37" s="300"/>
      <c r="B37" s="293"/>
      <c r="C37" s="293"/>
      <c r="D37" s="301"/>
      <c r="E37" s="302"/>
      <c r="F37" s="401"/>
      <c r="G37" s="401"/>
      <c r="H37" s="402"/>
    </row>
    <row r="38" spans="1:9" ht="9.6" customHeight="1" thickBot="1" x14ac:dyDescent="0.35">
      <c r="A38" s="303"/>
      <c r="B38" s="304"/>
      <c r="C38" s="304"/>
      <c r="D38" s="305"/>
      <c r="E38" s="306"/>
      <c r="F38" s="305"/>
      <c r="G38" s="305"/>
      <c r="H38" s="307"/>
    </row>
    <row r="39" spans="1:9" ht="13.9" customHeight="1" x14ac:dyDescent="0.3"/>
    <row r="40" spans="1:9" s="65" customFormat="1" ht="21" customHeight="1" x14ac:dyDescent="0.25">
      <c r="A40" s="133" t="s">
        <v>2</v>
      </c>
      <c r="B40" s="387" t="s">
        <v>233</v>
      </c>
      <c r="C40" s="387"/>
      <c r="D40" s="387"/>
      <c r="E40" s="387"/>
      <c r="F40" s="387"/>
      <c r="G40" s="387"/>
      <c r="H40" s="387"/>
      <c r="I40" s="71"/>
    </row>
    <row r="41" spans="1:9" s="65" customFormat="1" ht="37.15" customHeight="1" x14ac:dyDescent="0.25">
      <c r="A41" s="133" t="s">
        <v>3</v>
      </c>
      <c r="B41" s="387" t="s">
        <v>234</v>
      </c>
      <c r="C41" s="387"/>
      <c r="D41" s="387"/>
      <c r="E41" s="387"/>
      <c r="F41" s="387"/>
      <c r="G41" s="387"/>
      <c r="H41" s="387"/>
      <c r="I41" s="71"/>
    </row>
    <row r="42" spans="1:9" s="65" customFormat="1" ht="21" customHeight="1" x14ac:dyDescent="0.25">
      <c r="A42" s="133" t="s">
        <v>4</v>
      </c>
      <c r="B42" s="387" t="s">
        <v>235</v>
      </c>
      <c r="C42" s="387"/>
      <c r="D42" s="387"/>
      <c r="E42" s="387"/>
      <c r="F42" s="387"/>
      <c r="G42" s="387"/>
      <c r="H42" s="387"/>
      <c r="I42" s="71"/>
    </row>
    <row r="43" spans="1:9" s="65" customFormat="1" ht="21" customHeight="1" x14ac:dyDescent="0.25">
      <c r="A43" s="133" t="s">
        <v>5</v>
      </c>
      <c r="B43" s="387" t="s">
        <v>236</v>
      </c>
      <c r="C43" s="387"/>
      <c r="D43" s="387"/>
      <c r="E43" s="387"/>
      <c r="F43" s="387"/>
      <c r="G43" s="387"/>
      <c r="H43" s="387"/>
      <c r="I43" s="71"/>
    </row>
    <row r="44" spans="1:9" ht="24" customHeight="1" x14ac:dyDescent="0.3">
      <c r="A44" s="308"/>
      <c r="B44" s="386"/>
      <c r="C44" s="386"/>
      <c r="D44" s="386"/>
      <c r="E44" s="386"/>
      <c r="F44" s="386"/>
      <c r="G44" s="386"/>
      <c r="H44" s="386"/>
    </row>
  </sheetData>
  <sheetProtection algorithmName="SHA-512" hashValue="6tPFkLf39hV7qVEoJg/htRQ0WZAcYGtmsb4V5LnhdUYpdjIcznsxOEteW40vIzpZXSWYg2e529tE0MR11YVjCw==" saltValue="tfSq4WJU2frNfZlaqlyAQQ==" spinCount="100000" sheet="1" objects="1" scenarios="1" selectLockedCells="1"/>
  <mergeCells count="14">
    <mergeCell ref="B43:H43"/>
    <mergeCell ref="B44:H44"/>
    <mergeCell ref="A32:C32"/>
    <mergeCell ref="F36:G36"/>
    <mergeCell ref="F37:H37"/>
    <mergeCell ref="B40:H40"/>
    <mergeCell ref="B41:H41"/>
    <mergeCell ref="B42:H42"/>
    <mergeCell ref="F16:H16"/>
    <mergeCell ref="A2:H2"/>
    <mergeCell ref="A3:H3"/>
    <mergeCell ref="A4:H4"/>
    <mergeCell ref="A9:B11"/>
    <mergeCell ref="D9:H11"/>
  </mergeCells>
  <phoneticPr fontId="18" type="noConversion"/>
  <pageMargins left="0.51181102362204722" right="0.51181102362204722" top="0.39370078740157483" bottom="0.39370078740157483" header="0.31496062992125984" footer="0.19685039370078741"/>
  <pageSetup paperSize="9" scale="88"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4"/>
  <sheetViews>
    <sheetView zoomScale="102" zoomScaleNormal="102" zoomScaleSheetLayoutView="80" workbookViewId="0">
      <selection activeCell="C7" sqref="C7"/>
    </sheetView>
  </sheetViews>
  <sheetFormatPr defaultColWidth="9" defaultRowHeight="15.75" x14ac:dyDescent="0.25"/>
  <cols>
    <col min="1" max="1" width="4.125" style="63" customWidth="1"/>
    <col min="2" max="2" width="28.75" style="65" customWidth="1"/>
    <col min="3" max="3" width="13.25" style="68" customWidth="1"/>
    <col min="4" max="4" width="5.875" style="65" customWidth="1"/>
    <col min="5" max="5" width="13" style="65" customWidth="1"/>
    <col min="6" max="6" width="13.875" style="65" customWidth="1"/>
    <col min="7" max="7" width="11.125" style="65" customWidth="1"/>
    <col min="8" max="8" width="10.625" style="65" customWidth="1"/>
    <col min="9" max="9" width="13" style="65" customWidth="1"/>
    <col min="10" max="256" width="9" style="65"/>
    <col min="257" max="257" width="4.125" style="65" customWidth="1"/>
    <col min="258" max="258" width="28.75" style="65" customWidth="1"/>
    <col min="259" max="259" width="13.25" style="65" customWidth="1"/>
    <col min="260" max="260" width="5.875" style="65" customWidth="1"/>
    <col min="261" max="261" width="13" style="65" customWidth="1"/>
    <col min="262" max="262" width="13.875" style="65" customWidth="1"/>
    <col min="263" max="263" width="11.125" style="65" customWidth="1"/>
    <col min="264" max="264" width="2.875" style="65" customWidth="1"/>
    <col min="265" max="265" width="19" style="65" customWidth="1"/>
    <col min="266" max="512" width="9" style="65"/>
    <col min="513" max="513" width="4.125" style="65" customWidth="1"/>
    <col min="514" max="514" width="28.75" style="65" customWidth="1"/>
    <col min="515" max="515" width="13.25" style="65" customWidth="1"/>
    <col min="516" max="516" width="5.875" style="65" customWidth="1"/>
    <col min="517" max="517" width="13" style="65" customWidth="1"/>
    <col min="518" max="518" width="13.875" style="65" customWidth="1"/>
    <col min="519" max="519" width="11.125" style="65" customWidth="1"/>
    <col min="520" max="520" width="2.875" style="65" customWidth="1"/>
    <col min="521" max="521" width="19" style="65" customWidth="1"/>
    <col min="522" max="768" width="9" style="65"/>
    <col min="769" max="769" width="4.125" style="65" customWidth="1"/>
    <col min="770" max="770" width="28.75" style="65" customWidth="1"/>
    <col min="771" max="771" width="13.25" style="65" customWidth="1"/>
    <col min="772" max="772" width="5.875" style="65" customWidth="1"/>
    <col min="773" max="773" width="13" style="65" customWidth="1"/>
    <col min="774" max="774" width="13.875" style="65" customWidth="1"/>
    <col min="775" max="775" width="11.125" style="65" customWidth="1"/>
    <col min="776" max="776" width="2.875" style="65" customWidth="1"/>
    <col min="777" max="777" width="19" style="65" customWidth="1"/>
    <col min="778" max="1024" width="9" style="65"/>
    <col min="1025" max="1025" width="4.125" style="65" customWidth="1"/>
    <col min="1026" max="1026" width="28.75" style="65" customWidth="1"/>
    <col min="1027" max="1027" width="13.25" style="65" customWidth="1"/>
    <col min="1028" max="1028" width="5.875" style="65" customWidth="1"/>
    <col min="1029" max="1029" width="13" style="65" customWidth="1"/>
    <col min="1030" max="1030" width="13.875" style="65" customWidth="1"/>
    <col min="1031" max="1031" width="11.125" style="65" customWidth="1"/>
    <col min="1032" max="1032" width="2.875" style="65" customWidth="1"/>
    <col min="1033" max="1033" width="19" style="65" customWidth="1"/>
    <col min="1034" max="1280" width="9" style="65"/>
    <col min="1281" max="1281" width="4.125" style="65" customWidth="1"/>
    <col min="1282" max="1282" width="28.75" style="65" customWidth="1"/>
    <col min="1283" max="1283" width="13.25" style="65" customWidth="1"/>
    <col min="1284" max="1284" width="5.875" style="65" customWidth="1"/>
    <col min="1285" max="1285" width="13" style="65" customWidth="1"/>
    <col min="1286" max="1286" width="13.875" style="65" customWidth="1"/>
    <col min="1287" max="1287" width="11.125" style="65" customWidth="1"/>
    <col min="1288" max="1288" width="2.875" style="65" customWidth="1"/>
    <col min="1289" max="1289" width="19" style="65" customWidth="1"/>
    <col min="1290" max="1536" width="9" style="65"/>
    <col min="1537" max="1537" width="4.125" style="65" customWidth="1"/>
    <col min="1538" max="1538" width="28.75" style="65" customWidth="1"/>
    <col min="1539" max="1539" width="13.25" style="65" customWidth="1"/>
    <col min="1540" max="1540" width="5.875" style="65" customWidth="1"/>
    <col min="1541" max="1541" width="13" style="65" customWidth="1"/>
    <col min="1542" max="1542" width="13.875" style="65" customWidth="1"/>
    <col min="1543" max="1543" width="11.125" style="65" customWidth="1"/>
    <col min="1544" max="1544" width="2.875" style="65" customWidth="1"/>
    <col min="1545" max="1545" width="19" style="65" customWidth="1"/>
    <col min="1546" max="1792" width="9" style="65"/>
    <col min="1793" max="1793" width="4.125" style="65" customWidth="1"/>
    <col min="1794" max="1794" width="28.75" style="65" customWidth="1"/>
    <col min="1795" max="1795" width="13.25" style="65" customWidth="1"/>
    <col min="1796" max="1796" width="5.875" style="65" customWidth="1"/>
    <col min="1797" max="1797" width="13" style="65" customWidth="1"/>
    <col min="1798" max="1798" width="13.875" style="65" customWidth="1"/>
    <col min="1799" max="1799" width="11.125" style="65" customWidth="1"/>
    <col min="1800" max="1800" width="2.875" style="65" customWidth="1"/>
    <col min="1801" max="1801" width="19" style="65" customWidth="1"/>
    <col min="1802" max="2048" width="9" style="65"/>
    <col min="2049" max="2049" width="4.125" style="65" customWidth="1"/>
    <col min="2050" max="2050" width="28.75" style="65" customWidth="1"/>
    <col min="2051" max="2051" width="13.25" style="65" customWidth="1"/>
    <col min="2052" max="2052" width="5.875" style="65" customWidth="1"/>
    <col min="2053" max="2053" width="13" style="65" customWidth="1"/>
    <col min="2054" max="2054" width="13.875" style="65" customWidth="1"/>
    <col min="2055" max="2055" width="11.125" style="65" customWidth="1"/>
    <col min="2056" max="2056" width="2.875" style="65" customWidth="1"/>
    <col min="2057" max="2057" width="19" style="65" customWidth="1"/>
    <col min="2058" max="2304" width="9" style="65"/>
    <col min="2305" max="2305" width="4.125" style="65" customWidth="1"/>
    <col min="2306" max="2306" width="28.75" style="65" customWidth="1"/>
    <col min="2307" max="2307" width="13.25" style="65" customWidth="1"/>
    <col min="2308" max="2308" width="5.875" style="65" customWidth="1"/>
    <col min="2309" max="2309" width="13" style="65" customWidth="1"/>
    <col min="2310" max="2310" width="13.875" style="65" customWidth="1"/>
    <col min="2311" max="2311" width="11.125" style="65" customWidth="1"/>
    <col min="2312" max="2312" width="2.875" style="65" customWidth="1"/>
    <col min="2313" max="2313" width="19" style="65" customWidth="1"/>
    <col min="2314" max="2560" width="9" style="65"/>
    <col min="2561" max="2561" width="4.125" style="65" customWidth="1"/>
    <col min="2562" max="2562" width="28.75" style="65" customWidth="1"/>
    <col min="2563" max="2563" width="13.25" style="65" customWidth="1"/>
    <col min="2564" max="2564" width="5.875" style="65" customWidth="1"/>
    <col min="2565" max="2565" width="13" style="65" customWidth="1"/>
    <col min="2566" max="2566" width="13.875" style="65" customWidth="1"/>
    <col min="2567" max="2567" width="11.125" style="65" customWidth="1"/>
    <col min="2568" max="2568" width="2.875" style="65" customWidth="1"/>
    <col min="2569" max="2569" width="19" style="65" customWidth="1"/>
    <col min="2570" max="2816" width="9" style="65"/>
    <col min="2817" max="2817" width="4.125" style="65" customWidth="1"/>
    <col min="2818" max="2818" width="28.75" style="65" customWidth="1"/>
    <col min="2819" max="2819" width="13.25" style="65" customWidth="1"/>
    <col min="2820" max="2820" width="5.875" style="65" customWidth="1"/>
    <col min="2821" max="2821" width="13" style="65" customWidth="1"/>
    <col min="2822" max="2822" width="13.875" style="65" customWidth="1"/>
    <col min="2823" max="2823" width="11.125" style="65" customWidth="1"/>
    <col min="2824" max="2824" width="2.875" style="65" customWidth="1"/>
    <col min="2825" max="2825" width="19" style="65" customWidth="1"/>
    <col min="2826" max="3072" width="9" style="65"/>
    <col min="3073" max="3073" width="4.125" style="65" customWidth="1"/>
    <col min="3074" max="3074" width="28.75" style="65" customWidth="1"/>
    <col min="3075" max="3075" width="13.25" style="65" customWidth="1"/>
    <col min="3076" max="3076" width="5.875" style="65" customWidth="1"/>
    <col min="3077" max="3077" width="13" style="65" customWidth="1"/>
    <col min="3078" max="3078" width="13.875" style="65" customWidth="1"/>
    <col min="3079" max="3079" width="11.125" style="65" customWidth="1"/>
    <col min="3080" max="3080" width="2.875" style="65" customWidth="1"/>
    <col min="3081" max="3081" width="19" style="65" customWidth="1"/>
    <col min="3082" max="3328" width="9" style="65"/>
    <col min="3329" max="3329" width="4.125" style="65" customWidth="1"/>
    <col min="3330" max="3330" width="28.75" style="65" customWidth="1"/>
    <col min="3331" max="3331" width="13.25" style="65" customWidth="1"/>
    <col min="3332" max="3332" width="5.875" style="65" customWidth="1"/>
    <col min="3333" max="3333" width="13" style="65" customWidth="1"/>
    <col min="3334" max="3334" width="13.875" style="65" customWidth="1"/>
    <col min="3335" max="3335" width="11.125" style="65" customWidth="1"/>
    <col min="3336" max="3336" width="2.875" style="65" customWidth="1"/>
    <col min="3337" max="3337" width="19" style="65" customWidth="1"/>
    <col min="3338" max="3584" width="9" style="65"/>
    <col min="3585" max="3585" width="4.125" style="65" customWidth="1"/>
    <col min="3586" max="3586" width="28.75" style="65" customWidth="1"/>
    <col min="3587" max="3587" width="13.25" style="65" customWidth="1"/>
    <col min="3588" max="3588" width="5.875" style="65" customWidth="1"/>
    <col min="3589" max="3589" width="13" style="65" customWidth="1"/>
    <col min="3590" max="3590" width="13.875" style="65" customWidth="1"/>
    <col min="3591" max="3591" width="11.125" style="65" customWidth="1"/>
    <col min="3592" max="3592" width="2.875" style="65" customWidth="1"/>
    <col min="3593" max="3593" width="19" style="65" customWidth="1"/>
    <col min="3594" max="3840" width="9" style="65"/>
    <col min="3841" max="3841" width="4.125" style="65" customWidth="1"/>
    <col min="3842" max="3842" width="28.75" style="65" customWidth="1"/>
    <col min="3843" max="3843" width="13.25" style="65" customWidth="1"/>
    <col min="3844" max="3844" width="5.875" style="65" customWidth="1"/>
    <col min="3845" max="3845" width="13" style="65" customWidth="1"/>
    <col min="3846" max="3846" width="13.875" style="65" customWidth="1"/>
    <col min="3847" max="3847" width="11.125" style="65" customWidth="1"/>
    <col min="3848" max="3848" width="2.875" style="65" customWidth="1"/>
    <col min="3849" max="3849" width="19" style="65" customWidth="1"/>
    <col min="3850" max="4096" width="9" style="65"/>
    <col min="4097" max="4097" width="4.125" style="65" customWidth="1"/>
    <col min="4098" max="4098" width="28.75" style="65" customWidth="1"/>
    <col min="4099" max="4099" width="13.25" style="65" customWidth="1"/>
    <col min="4100" max="4100" width="5.875" style="65" customWidth="1"/>
    <col min="4101" max="4101" width="13" style="65" customWidth="1"/>
    <col min="4102" max="4102" width="13.875" style="65" customWidth="1"/>
    <col min="4103" max="4103" width="11.125" style="65" customWidth="1"/>
    <col min="4104" max="4104" width="2.875" style="65" customWidth="1"/>
    <col min="4105" max="4105" width="19" style="65" customWidth="1"/>
    <col min="4106" max="4352" width="9" style="65"/>
    <col min="4353" max="4353" width="4.125" style="65" customWidth="1"/>
    <col min="4354" max="4354" width="28.75" style="65" customWidth="1"/>
    <col min="4355" max="4355" width="13.25" style="65" customWidth="1"/>
    <col min="4356" max="4356" width="5.875" style="65" customWidth="1"/>
    <col min="4357" max="4357" width="13" style="65" customWidth="1"/>
    <col min="4358" max="4358" width="13.875" style="65" customWidth="1"/>
    <col min="4359" max="4359" width="11.125" style="65" customWidth="1"/>
    <col min="4360" max="4360" width="2.875" style="65" customWidth="1"/>
    <col min="4361" max="4361" width="19" style="65" customWidth="1"/>
    <col min="4362" max="4608" width="9" style="65"/>
    <col min="4609" max="4609" width="4.125" style="65" customWidth="1"/>
    <col min="4610" max="4610" width="28.75" style="65" customWidth="1"/>
    <col min="4611" max="4611" width="13.25" style="65" customWidth="1"/>
    <col min="4612" max="4612" width="5.875" style="65" customWidth="1"/>
    <col min="4613" max="4613" width="13" style="65" customWidth="1"/>
    <col min="4614" max="4614" width="13.875" style="65" customWidth="1"/>
    <col min="4615" max="4615" width="11.125" style="65" customWidth="1"/>
    <col min="4616" max="4616" width="2.875" style="65" customWidth="1"/>
    <col min="4617" max="4617" width="19" style="65" customWidth="1"/>
    <col min="4618" max="4864" width="9" style="65"/>
    <col min="4865" max="4865" width="4.125" style="65" customWidth="1"/>
    <col min="4866" max="4866" width="28.75" style="65" customWidth="1"/>
    <col min="4867" max="4867" width="13.25" style="65" customWidth="1"/>
    <col min="4868" max="4868" width="5.875" style="65" customWidth="1"/>
    <col min="4869" max="4869" width="13" style="65" customWidth="1"/>
    <col min="4870" max="4870" width="13.875" style="65" customWidth="1"/>
    <col min="4871" max="4871" width="11.125" style="65" customWidth="1"/>
    <col min="4872" max="4872" width="2.875" style="65" customWidth="1"/>
    <col min="4873" max="4873" width="19" style="65" customWidth="1"/>
    <col min="4874" max="5120" width="9" style="65"/>
    <col min="5121" max="5121" width="4.125" style="65" customWidth="1"/>
    <col min="5122" max="5122" width="28.75" style="65" customWidth="1"/>
    <col min="5123" max="5123" width="13.25" style="65" customWidth="1"/>
    <col min="5124" max="5124" width="5.875" style="65" customWidth="1"/>
    <col min="5125" max="5125" width="13" style="65" customWidth="1"/>
    <col min="5126" max="5126" width="13.875" style="65" customWidth="1"/>
    <col min="5127" max="5127" width="11.125" style="65" customWidth="1"/>
    <col min="5128" max="5128" width="2.875" style="65" customWidth="1"/>
    <col min="5129" max="5129" width="19" style="65" customWidth="1"/>
    <col min="5130" max="5376" width="9" style="65"/>
    <col min="5377" max="5377" width="4.125" style="65" customWidth="1"/>
    <col min="5378" max="5378" width="28.75" style="65" customWidth="1"/>
    <col min="5379" max="5379" width="13.25" style="65" customWidth="1"/>
    <col min="5380" max="5380" width="5.875" style="65" customWidth="1"/>
    <col min="5381" max="5381" width="13" style="65" customWidth="1"/>
    <col min="5382" max="5382" width="13.875" style="65" customWidth="1"/>
    <col min="5383" max="5383" width="11.125" style="65" customWidth="1"/>
    <col min="5384" max="5384" width="2.875" style="65" customWidth="1"/>
    <col min="5385" max="5385" width="19" style="65" customWidth="1"/>
    <col min="5386" max="5632" width="9" style="65"/>
    <col min="5633" max="5633" width="4.125" style="65" customWidth="1"/>
    <col min="5634" max="5634" width="28.75" style="65" customWidth="1"/>
    <col min="5635" max="5635" width="13.25" style="65" customWidth="1"/>
    <col min="5636" max="5636" width="5.875" style="65" customWidth="1"/>
    <col min="5637" max="5637" width="13" style="65" customWidth="1"/>
    <col min="5638" max="5638" width="13.875" style="65" customWidth="1"/>
    <col min="5639" max="5639" width="11.125" style="65" customWidth="1"/>
    <col min="5640" max="5640" width="2.875" style="65" customWidth="1"/>
    <col min="5641" max="5641" width="19" style="65" customWidth="1"/>
    <col min="5642" max="5888" width="9" style="65"/>
    <col min="5889" max="5889" width="4.125" style="65" customWidth="1"/>
    <col min="5890" max="5890" width="28.75" style="65" customWidth="1"/>
    <col min="5891" max="5891" width="13.25" style="65" customWidth="1"/>
    <col min="5892" max="5892" width="5.875" style="65" customWidth="1"/>
    <col min="5893" max="5893" width="13" style="65" customWidth="1"/>
    <col min="5894" max="5894" width="13.875" style="65" customWidth="1"/>
    <col min="5895" max="5895" width="11.125" style="65" customWidth="1"/>
    <col min="5896" max="5896" width="2.875" style="65" customWidth="1"/>
    <col min="5897" max="5897" width="19" style="65" customWidth="1"/>
    <col min="5898" max="6144" width="9" style="65"/>
    <col min="6145" max="6145" width="4.125" style="65" customWidth="1"/>
    <col min="6146" max="6146" width="28.75" style="65" customWidth="1"/>
    <col min="6147" max="6147" width="13.25" style="65" customWidth="1"/>
    <col min="6148" max="6148" width="5.875" style="65" customWidth="1"/>
    <col min="6149" max="6149" width="13" style="65" customWidth="1"/>
    <col min="6150" max="6150" width="13.875" style="65" customWidth="1"/>
    <col min="6151" max="6151" width="11.125" style="65" customWidth="1"/>
    <col min="6152" max="6152" width="2.875" style="65" customWidth="1"/>
    <col min="6153" max="6153" width="19" style="65" customWidth="1"/>
    <col min="6154" max="6400" width="9" style="65"/>
    <col min="6401" max="6401" width="4.125" style="65" customWidth="1"/>
    <col min="6402" max="6402" width="28.75" style="65" customWidth="1"/>
    <col min="6403" max="6403" width="13.25" style="65" customWidth="1"/>
    <col min="6404" max="6404" width="5.875" style="65" customWidth="1"/>
    <col min="6405" max="6405" width="13" style="65" customWidth="1"/>
    <col min="6406" max="6406" width="13.875" style="65" customWidth="1"/>
    <col min="6407" max="6407" width="11.125" style="65" customWidth="1"/>
    <col min="6408" max="6408" width="2.875" style="65" customWidth="1"/>
    <col min="6409" max="6409" width="19" style="65" customWidth="1"/>
    <col min="6410" max="6656" width="9" style="65"/>
    <col min="6657" max="6657" width="4.125" style="65" customWidth="1"/>
    <col min="6658" max="6658" width="28.75" style="65" customWidth="1"/>
    <col min="6659" max="6659" width="13.25" style="65" customWidth="1"/>
    <col min="6660" max="6660" width="5.875" style="65" customWidth="1"/>
    <col min="6661" max="6661" width="13" style="65" customWidth="1"/>
    <col min="6662" max="6662" width="13.875" style="65" customWidth="1"/>
    <col min="6663" max="6663" width="11.125" style="65" customWidth="1"/>
    <col min="6664" max="6664" width="2.875" style="65" customWidth="1"/>
    <col min="6665" max="6665" width="19" style="65" customWidth="1"/>
    <col min="6666" max="6912" width="9" style="65"/>
    <col min="6913" max="6913" width="4.125" style="65" customWidth="1"/>
    <col min="6914" max="6914" width="28.75" style="65" customWidth="1"/>
    <col min="6915" max="6915" width="13.25" style="65" customWidth="1"/>
    <col min="6916" max="6916" width="5.875" style="65" customWidth="1"/>
    <col min="6917" max="6917" width="13" style="65" customWidth="1"/>
    <col min="6918" max="6918" width="13.875" style="65" customWidth="1"/>
    <col min="6919" max="6919" width="11.125" style="65" customWidth="1"/>
    <col min="6920" max="6920" width="2.875" style="65" customWidth="1"/>
    <col min="6921" max="6921" width="19" style="65" customWidth="1"/>
    <col min="6922" max="7168" width="9" style="65"/>
    <col min="7169" max="7169" width="4.125" style="65" customWidth="1"/>
    <col min="7170" max="7170" width="28.75" style="65" customWidth="1"/>
    <col min="7171" max="7171" width="13.25" style="65" customWidth="1"/>
    <col min="7172" max="7172" width="5.875" style="65" customWidth="1"/>
    <col min="7173" max="7173" width="13" style="65" customWidth="1"/>
    <col min="7174" max="7174" width="13.875" style="65" customWidth="1"/>
    <col min="7175" max="7175" width="11.125" style="65" customWidth="1"/>
    <col min="7176" max="7176" width="2.875" style="65" customWidth="1"/>
    <col min="7177" max="7177" width="19" style="65" customWidth="1"/>
    <col min="7178" max="7424" width="9" style="65"/>
    <col min="7425" max="7425" width="4.125" style="65" customWidth="1"/>
    <col min="7426" max="7426" width="28.75" style="65" customWidth="1"/>
    <col min="7427" max="7427" width="13.25" style="65" customWidth="1"/>
    <col min="7428" max="7428" width="5.875" style="65" customWidth="1"/>
    <col min="7429" max="7429" width="13" style="65" customWidth="1"/>
    <col min="7430" max="7430" width="13.875" style="65" customWidth="1"/>
    <col min="7431" max="7431" width="11.125" style="65" customWidth="1"/>
    <col min="7432" max="7432" width="2.875" style="65" customWidth="1"/>
    <col min="7433" max="7433" width="19" style="65" customWidth="1"/>
    <col min="7434" max="7680" width="9" style="65"/>
    <col min="7681" max="7681" width="4.125" style="65" customWidth="1"/>
    <col min="7682" max="7682" width="28.75" style="65" customWidth="1"/>
    <col min="7683" max="7683" width="13.25" style="65" customWidth="1"/>
    <col min="7684" max="7684" width="5.875" style="65" customWidth="1"/>
    <col min="7685" max="7685" width="13" style="65" customWidth="1"/>
    <col min="7686" max="7686" width="13.875" style="65" customWidth="1"/>
    <col min="7687" max="7687" width="11.125" style="65" customWidth="1"/>
    <col min="7688" max="7688" width="2.875" style="65" customWidth="1"/>
    <col min="7689" max="7689" width="19" style="65" customWidth="1"/>
    <col min="7690" max="7936" width="9" style="65"/>
    <col min="7937" max="7937" width="4.125" style="65" customWidth="1"/>
    <col min="7938" max="7938" width="28.75" style="65" customWidth="1"/>
    <col min="7939" max="7939" width="13.25" style="65" customWidth="1"/>
    <col min="7940" max="7940" width="5.875" style="65" customWidth="1"/>
    <col min="7941" max="7941" width="13" style="65" customWidth="1"/>
    <col min="7942" max="7942" width="13.875" style="65" customWidth="1"/>
    <col min="7943" max="7943" width="11.125" style="65" customWidth="1"/>
    <col min="7944" max="7944" width="2.875" style="65" customWidth="1"/>
    <col min="7945" max="7945" width="19" style="65" customWidth="1"/>
    <col min="7946" max="8192" width="9" style="65"/>
    <col min="8193" max="8193" width="4.125" style="65" customWidth="1"/>
    <col min="8194" max="8194" width="28.75" style="65" customWidth="1"/>
    <col min="8195" max="8195" width="13.25" style="65" customWidth="1"/>
    <col min="8196" max="8196" width="5.875" style="65" customWidth="1"/>
    <col min="8197" max="8197" width="13" style="65" customWidth="1"/>
    <col min="8198" max="8198" width="13.875" style="65" customWidth="1"/>
    <col min="8199" max="8199" width="11.125" style="65" customWidth="1"/>
    <col min="8200" max="8200" width="2.875" style="65" customWidth="1"/>
    <col min="8201" max="8201" width="19" style="65" customWidth="1"/>
    <col min="8202" max="8448" width="9" style="65"/>
    <col min="8449" max="8449" width="4.125" style="65" customWidth="1"/>
    <col min="8450" max="8450" width="28.75" style="65" customWidth="1"/>
    <col min="8451" max="8451" width="13.25" style="65" customWidth="1"/>
    <col min="8452" max="8452" width="5.875" style="65" customWidth="1"/>
    <col min="8453" max="8453" width="13" style="65" customWidth="1"/>
    <col min="8454" max="8454" width="13.875" style="65" customWidth="1"/>
    <col min="8455" max="8455" width="11.125" style="65" customWidth="1"/>
    <col min="8456" max="8456" width="2.875" style="65" customWidth="1"/>
    <col min="8457" max="8457" width="19" style="65" customWidth="1"/>
    <col min="8458" max="8704" width="9" style="65"/>
    <col min="8705" max="8705" width="4.125" style="65" customWidth="1"/>
    <col min="8706" max="8706" width="28.75" style="65" customWidth="1"/>
    <col min="8707" max="8707" width="13.25" style="65" customWidth="1"/>
    <col min="8708" max="8708" width="5.875" style="65" customWidth="1"/>
    <col min="8709" max="8709" width="13" style="65" customWidth="1"/>
    <col min="8710" max="8710" width="13.875" style="65" customWidth="1"/>
    <col min="8711" max="8711" width="11.125" style="65" customWidth="1"/>
    <col min="8712" max="8712" width="2.875" style="65" customWidth="1"/>
    <col min="8713" max="8713" width="19" style="65" customWidth="1"/>
    <col min="8714" max="8960" width="9" style="65"/>
    <col min="8961" max="8961" width="4.125" style="65" customWidth="1"/>
    <col min="8962" max="8962" width="28.75" style="65" customWidth="1"/>
    <col min="8963" max="8963" width="13.25" style="65" customWidth="1"/>
    <col min="8964" max="8964" width="5.875" style="65" customWidth="1"/>
    <col min="8965" max="8965" width="13" style="65" customWidth="1"/>
    <col min="8966" max="8966" width="13.875" style="65" customWidth="1"/>
    <col min="8967" max="8967" width="11.125" style="65" customWidth="1"/>
    <col min="8968" max="8968" width="2.875" style="65" customWidth="1"/>
    <col min="8969" max="8969" width="19" style="65" customWidth="1"/>
    <col min="8970" max="9216" width="9" style="65"/>
    <col min="9217" max="9217" width="4.125" style="65" customWidth="1"/>
    <col min="9218" max="9218" width="28.75" style="65" customWidth="1"/>
    <col min="9219" max="9219" width="13.25" style="65" customWidth="1"/>
    <col min="9220" max="9220" width="5.875" style="65" customWidth="1"/>
    <col min="9221" max="9221" width="13" style="65" customWidth="1"/>
    <col min="9222" max="9222" width="13.875" style="65" customWidth="1"/>
    <col min="9223" max="9223" width="11.125" style="65" customWidth="1"/>
    <col min="9224" max="9224" width="2.875" style="65" customWidth="1"/>
    <col min="9225" max="9225" width="19" style="65" customWidth="1"/>
    <col min="9226" max="9472" width="9" style="65"/>
    <col min="9473" max="9473" width="4.125" style="65" customWidth="1"/>
    <col min="9474" max="9474" width="28.75" style="65" customWidth="1"/>
    <col min="9475" max="9475" width="13.25" style="65" customWidth="1"/>
    <col min="9476" max="9476" width="5.875" style="65" customWidth="1"/>
    <col min="9477" max="9477" width="13" style="65" customWidth="1"/>
    <col min="9478" max="9478" width="13.875" style="65" customWidth="1"/>
    <col min="9479" max="9479" width="11.125" style="65" customWidth="1"/>
    <col min="9480" max="9480" width="2.875" style="65" customWidth="1"/>
    <col min="9481" max="9481" width="19" style="65" customWidth="1"/>
    <col min="9482" max="9728" width="9" style="65"/>
    <col min="9729" max="9729" width="4.125" style="65" customWidth="1"/>
    <col min="9730" max="9730" width="28.75" style="65" customWidth="1"/>
    <col min="9731" max="9731" width="13.25" style="65" customWidth="1"/>
    <col min="9732" max="9732" width="5.875" style="65" customWidth="1"/>
    <col min="9733" max="9733" width="13" style="65" customWidth="1"/>
    <col min="9734" max="9734" width="13.875" style="65" customWidth="1"/>
    <col min="9735" max="9735" width="11.125" style="65" customWidth="1"/>
    <col min="9736" max="9736" width="2.875" style="65" customWidth="1"/>
    <col min="9737" max="9737" width="19" style="65" customWidth="1"/>
    <col min="9738" max="9984" width="9" style="65"/>
    <col min="9985" max="9985" width="4.125" style="65" customWidth="1"/>
    <col min="9986" max="9986" width="28.75" style="65" customWidth="1"/>
    <col min="9987" max="9987" width="13.25" style="65" customWidth="1"/>
    <col min="9988" max="9988" width="5.875" style="65" customWidth="1"/>
    <col min="9989" max="9989" width="13" style="65" customWidth="1"/>
    <col min="9990" max="9990" width="13.875" style="65" customWidth="1"/>
    <col min="9991" max="9991" width="11.125" style="65" customWidth="1"/>
    <col min="9992" max="9992" width="2.875" style="65" customWidth="1"/>
    <col min="9993" max="9993" width="19" style="65" customWidth="1"/>
    <col min="9994" max="10240" width="9" style="65"/>
    <col min="10241" max="10241" width="4.125" style="65" customWidth="1"/>
    <col min="10242" max="10242" width="28.75" style="65" customWidth="1"/>
    <col min="10243" max="10243" width="13.25" style="65" customWidth="1"/>
    <col min="10244" max="10244" width="5.875" style="65" customWidth="1"/>
    <col min="10245" max="10245" width="13" style="65" customWidth="1"/>
    <col min="10246" max="10246" width="13.875" style="65" customWidth="1"/>
    <col min="10247" max="10247" width="11.125" style="65" customWidth="1"/>
    <col min="10248" max="10248" width="2.875" style="65" customWidth="1"/>
    <col min="10249" max="10249" width="19" style="65" customWidth="1"/>
    <col min="10250" max="10496" width="9" style="65"/>
    <col min="10497" max="10497" width="4.125" style="65" customWidth="1"/>
    <col min="10498" max="10498" width="28.75" style="65" customWidth="1"/>
    <col min="10499" max="10499" width="13.25" style="65" customWidth="1"/>
    <col min="10500" max="10500" width="5.875" style="65" customWidth="1"/>
    <col min="10501" max="10501" width="13" style="65" customWidth="1"/>
    <col min="10502" max="10502" width="13.875" style="65" customWidth="1"/>
    <col min="10503" max="10503" width="11.125" style="65" customWidth="1"/>
    <col min="10504" max="10504" width="2.875" style="65" customWidth="1"/>
    <col min="10505" max="10505" width="19" style="65" customWidth="1"/>
    <col min="10506" max="10752" width="9" style="65"/>
    <col min="10753" max="10753" width="4.125" style="65" customWidth="1"/>
    <col min="10754" max="10754" width="28.75" style="65" customWidth="1"/>
    <col min="10755" max="10755" width="13.25" style="65" customWidth="1"/>
    <col min="10756" max="10756" width="5.875" style="65" customWidth="1"/>
    <col min="10757" max="10757" width="13" style="65" customWidth="1"/>
    <col min="10758" max="10758" width="13.875" style="65" customWidth="1"/>
    <col min="10759" max="10759" width="11.125" style="65" customWidth="1"/>
    <col min="10760" max="10760" width="2.875" style="65" customWidth="1"/>
    <col min="10761" max="10761" width="19" style="65" customWidth="1"/>
    <col min="10762" max="11008" width="9" style="65"/>
    <col min="11009" max="11009" width="4.125" style="65" customWidth="1"/>
    <col min="11010" max="11010" width="28.75" style="65" customWidth="1"/>
    <col min="11011" max="11011" width="13.25" style="65" customWidth="1"/>
    <col min="11012" max="11012" width="5.875" style="65" customWidth="1"/>
    <col min="11013" max="11013" width="13" style="65" customWidth="1"/>
    <col min="11014" max="11014" width="13.875" style="65" customWidth="1"/>
    <col min="11015" max="11015" width="11.125" style="65" customWidth="1"/>
    <col min="11016" max="11016" width="2.875" style="65" customWidth="1"/>
    <col min="11017" max="11017" width="19" style="65" customWidth="1"/>
    <col min="11018" max="11264" width="9" style="65"/>
    <col min="11265" max="11265" width="4.125" style="65" customWidth="1"/>
    <col min="11266" max="11266" width="28.75" style="65" customWidth="1"/>
    <col min="11267" max="11267" width="13.25" style="65" customWidth="1"/>
    <col min="11268" max="11268" width="5.875" style="65" customWidth="1"/>
    <col min="11269" max="11269" width="13" style="65" customWidth="1"/>
    <col min="11270" max="11270" width="13.875" style="65" customWidth="1"/>
    <col min="11271" max="11271" width="11.125" style="65" customWidth="1"/>
    <col min="11272" max="11272" width="2.875" style="65" customWidth="1"/>
    <col min="11273" max="11273" width="19" style="65" customWidth="1"/>
    <col min="11274" max="11520" width="9" style="65"/>
    <col min="11521" max="11521" width="4.125" style="65" customWidth="1"/>
    <col min="11522" max="11522" width="28.75" style="65" customWidth="1"/>
    <col min="11523" max="11523" width="13.25" style="65" customWidth="1"/>
    <col min="11524" max="11524" width="5.875" style="65" customWidth="1"/>
    <col min="11525" max="11525" width="13" style="65" customWidth="1"/>
    <col min="11526" max="11526" width="13.875" style="65" customWidth="1"/>
    <col min="11527" max="11527" width="11.125" style="65" customWidth="1"/>
    <col min="11528" max="11528" width="2.875" style="65" customWidth="1"/>
    <col min="11529" max="11529" width="19" style="65" customWidth="1"/>
    <col min="11530" max="11776" width="9" style="65"/>
    <col min="11777" max="11777" width="4.125" style="65" customWidth="1"/>
    <col min="11778" max="11778" width="28.75" style="65" customWidth="1"/>
    <col min="11779" max="11779" width="13.25" style="65" customWidth="1"/>
    <col min="11780" max="11780" width="5.875" style="65" customWidth="1"/>
    <col min="11781" max="11781" width="13" style="65" customWidth="1"/>
    <col min="11782" max="11782" width="13.875" style="65" customWidth="1"/>
    <col min="11783" max="11783" width="11.125" style="65" customWidth="1"/>
    <col min="11784" max="11784" width="2.875" style="65" customWidth="1"/>
    <col min="11785" max="11785" width="19" style="65" customWidth="1"/>
    <col min="11786" max="12032" width="9" style="65"/>
    <col min="12033" max="12033" width="4.125" style="65" customWidth="1"/>
    <col min="12034" max="12034" width="28.75" style="65" customWidth="1"/>
    <col min="12035" max="12035" width="13.25" style="65" customWidth="1"/>
    <col min="12036" max="12036" width="5.875" style="65" customWidth="1"/>
    <col min="12037" max="12037" width="13" style="65" customWidth="1"/>
    <col min="12038" max="12038" width="13.875" style="65" customWidth="1"/>
    <col min="12039" max="12039" width="11.125" style="65" customWidth="1"/>
    <col min="12040" max="12040" width="2.875" style="65" customWidth="1"/>
    <col min="12041" max="12041" width="19" style="65" customWidth="1"/>
    <col min="12042" max="12288" width="9" style="65"/>
    <col min="12289" max="12289" width="4.125" style="65" customWidth="1"/>
    <col min="12290" max="12290" width="28.75" style="65" customWidth="1"/>
    <col min="12291" max="12291" width="13.25" style="65" customWidth="1"/>
    <col min="12292" max="12292" width="5.875" style="65" customWidth="1"/>
    <col min="12293" max="12293" width="13" style="65" customWidth="1"/>
    <col min="12294" max="12294" width="13.875" style="65" customWidth="1"/>
    <col min="12295" max="12295" width="11.125" style="65" customWidth="1"/>
    <col min="12296" max="12296" width="2.875" style="65" customWidth="1"/>
    <col min="12297" max="12297" width="19" style="65" customWidth="1"/>
    <col min="12298" max="12544" width="9" style="65"/>
    <col min="12545" max="12545" width="4.125" style="65" customWidth="1"/>
    <col min="12546" max="12546" width="28.75" style="65" customWidth="1"/>
    <col min="12547" max="12547" width="13.25" style="65" customWidth="1"/>
    <col min="12548" max="12548" width="5.875" style="65" customWidth="1"/>
    <col min="12549" max="12549" width="13" style="65" customWidth="1"/>
    <col min="12550" max="12550" width="13.875" style="65" customWidth="1"/>
    <col min="12551" max="12551" width="11.125" style="65" customWidth="1"/>
    <col min="12552" max="12552" width="2.875" style="65" customWidth="1"/>
    <col min="12553" max="12553" width="19" style="65" customWidth="1"/>
    <col min="12554" max="12800" width="9" style="65"/>
    <col min="12801" max="12801" width="4.125" style="65" customWidth="1"/>
    <col min="12802" max="12802" width="28.75" style="65" customWidth="1"/>
    <col min="12803" max="12803" width="13.25" style="65" customWidth="1"/>
    <col min="12804" max="12804" width="5.875" style="65" customWidth="1"/>
    <col min="12805" max="12805" width="13" style="65" customWidth="1"/>
    <col min="12806" max="12806" width="13.875" style="65" customWidth="1"/>
    <col min="12807" max="12807" width="11.125" style="65" customWidth="1"/>
    <col min="12808" max="12808" width="2.875" style="65" customWidth="1"/>
    <col min="12809" max="12809" width="19" style="65" customWidth="1"/>
    <col min="12810" max="13056" width="9" style="65"/>
    <col min="13057" max="13057" width="4.125" style="65" customWidth="1"/>
    <col min="13058" max="13058" width="28.75" style="65" customWidth="1"/>
    <col min="13059" max="13059" width="13.25" style="65" customWidth="1"/>
    <col min="13060" max="13060" width="5.875" style="65" customWidth="1"/>
    <col min="13061" max="13061" width="13" style="65" customWidth="1"/>
    <col min="13062" max="13062" width="13.875" style="65" customWidth="1"/>
    <col min="13063" max="13063" width="11.125" style="65" customWidth="1"/>
    <col min="13064" max="13064" width="2.875" style="65" customWidth="1"/>
    <col min="13065" max="13065" width="19" style="65" customWidth="1"/>
    <col min="13066" max="13312" width="9" style="65"/>
    <col min="13313" max="13313" width="4.125" style="65" customWidth="1"/>
    <col min="13314" max="13314" width="28.75" style="65" customWidth="1"/>
    <col min="13315" max="13315" width="13.25" style="65" customWidth="1"/>
    <col min="13316" max="13316" width="5.875" style="65" customWidth="1"/>
    <col min="13317" max="13317" width="13" style="65" customWidth="1"/>
    <col min="13318" max="13318" width="13.875" style="65" customWidth="1"/>
    <col min="13319" max="13319" width="11.125" style="65" customWidth="1"/>
    <col min="13320" max="13320" width="2.875" style="65" customWidth="1"/>
    <col min="13321" max="13321" width="19" style="65" customWidth="1"/>
    <col min="13322" max="13568" width="9" style="65"/>
    <col min="13569" max="13569" width="4.125" style="65" customWidth="1"/>
    <col min="13570" max="13570" width="28.75" style="65" customWidth="1"/>
    <col min="13571" max="13571" width="13.25" style="65" customWidth="1"/>
    <col min="13572" max="13572" width="5.875" style="65" customWidth="1"/>
    <col min="13573" max="13573" width="13" style="65" customWidth="1"/>
    <col min="13574" max="13574" width="13.875" style="65" customWidth="1"/>
    <col min="13575" max="13575" width="11.125" style="65" customWidth="1"/>
    <col min="13576" max="13576" width="2.875" style="65" customWidth="1"/>
    <col min="13577" max="13577" width="19" style="65" customWidth="1"/>
    <col min="13578" max="13824" width="9" style="65"/>
    <col min="13825" max="13825" width="4.125" style="65" customWidth="1"/>
    <col min="13826" max="13826" width="28.75" style="65" customWidth="1"/>
    <col min="13827" max="13827" width="13.25" style="65" customWidth="1"/>
    <col min="13828" max="13828" width="5.875" style="65" customWidth="1"/>
    <col min="13829" max="13829" width="13" style="65" customWidth="1"/>
    <col min="13830" max="13830" width="13.875" style="65" customWidth="1"/>
    <col min="13831" max="13831" width="11.125" style="65" customWidth="1"/>
    <col min="13832" max="13832" width="2.875" style="65" customWidth="1"/>
    <col min="13833" max="13833" width="19" style="65" customWidth="1"/>
    <col min="13834" max="14080" width="9" style="65"/>
    <col min="14081" max="14081" width="4.125" style="65" customWidth="1"/>
    <col min="14082" max="14082" width="28.75" style="65" customWidth="1"/>
    <col min="14083" max="14083" width="13.25" style="65" customWidth="1"/>
    <col min="14084" max="14084" width="5.875" style="65" customWidth="1"/>
    <col min="14085" max="14085" width="13" style="65" customWidth="1"/>
    <col min="14086" max="14086" width="13.875" style="65" customWidth="1"/>
    <col min="14087" max="14087" width="11.125" style="65" customWidth="1"/>
    <col min="14088" max="14088" width="2.875" style="65" customWidth="1"/>
    <col min="14089" max="14089" width="19" style="65" customWidth="1"/>
    <col min="14090" max="14336" width="9" style="65"/>
    <col min="14337" max="14337" width="4.125" style="65" customWidth="1"/>
    <col min="14338" max="14338" width="28.75" style="65" customWidth="1"/>
    <col min="14339" max="14339" width="13.25" style="65" customWidth="1"/>
    <col min="14340" max="14340" width="5.875" style="65" customWidth="1"/>
    <col min="14341" max="14341" width="13" style="65" customWidth="1"/>
    <col min="14342" max="14342" width="13.875" style="65" customWidth="1"/>
    <col min="14343" max="14343" width="11.125" style="65" customWidth="1"/>
    <col min="14344" max="14344" width="2.875" style="65" customWidth="1"/>
    <col min="14345" max="14345" width="19" style="65" customWidth="1"/>
    <col min="14346" max="14592" width="9" style="65"/>
    <col min="14593" max="14593" width="4.125" style="65" customWidth="1"/>
    <col min="14594" max="14594" width="28.75" style="65" customWidth="1"/>
    <col min="14595" max="14595" width="13.25" style="65" customWidth="1"/>
    <col min="14596" max="14596" width="5.875" style="65" customWidth="1"/>
    <col min="14597" max="14597" width="13" style="65" customWidth="1"/>
    <col min="14598" max="14598" width="13.875" style="65" customWidth="1"/>
    <col min="14599" max="14599" width="11.125" style="65" customWidth="1"/>
    <col min="14600" max="14600" width="2.875" style="65" customWidth="1"/>
    <col min="14601" max="14601" width="19" style="65" customWidth="1"/>
    <col min="14602" max="14848" width="9" style="65"/>
    <col min="14849" max="14849" width="4.125" style="65" customWidth="1"/>
    <col min="14850" max="14850" width="28.75" style="65" customWidth="1"/>
    <col min="14851" max="14851" width="13.25" style="65" customWidth="1"/>
    <col min="14852" max="14852" width="5.875" style="65" customWidth="1"/>
    <col min="14853" max="14853" width="13" style="65" customWidth="1"/>
    <col min="14854" max="14854" width="13.875" style="65" customWidth="1"/>
    <col min="14855" max="14855" width="11.125" style="65" customWidth="1"/>
    <col min="14856" max="14856" width="2.875" style="65" customWidth="1"/>
    <col min="14857" max="14857" width="19" style="65" customWidth="1"/>
    <col min="14858" max="15104" width="9" style="65"/>
    <col min="15105" max="15105" width="4.125" style="65" customWidth="1"/>
    <col min="15106" max="15106" width="28.75" style="65" customWidth="1"/>
    <col min="15107" max="15107" width="13.25" style="65" customWidth="1"/>
    <col min="15108" max="15108" width="5.875" style="65" customWidth="1"/>
    <col min="15109" max="15109" width="13" style="65" customWidth="1"/>
    <col min="15110" max="15110" width="13.875" style="65" customWidth="1"/>
    <col min="15111" max="15111" width="11.125" style="65" customWidth="1"/>
    <col min="15112" max="15112" width="2.875" style="65" customWidth="1"/>
    <col min="15113" max="15113" width="19" style="65" customWidth="1"/>
    <col min="15114" max="15360" width="9" style="65"/>
    <col min="15361" max="15361" width="4.125" style="65" customWidth="1"/>
    <col min="15362" max="15362" width="28.75" style="65" customWidth="1"/>
    <col min="15363" max="15363" width="13.25" style="65" customWidth="1"/>
    <col min="15364" max="15364" width="5.875" style="65" customWidth="1"/>
    <col min="15365" max="15365" width="13" style="65" customWidth="1"/>
    <col min="15366" max="15366" width="13.875" style="65" customWidth="1"/>
    <col min="15367" max="15367" width="11.125" style="65" customWidth="1"/>
    <col min="15368" max="15368" width="2.875" style="65" customWidth="1"/>
    <col min="15369" max="15369" width="19" style="65" customWidth="1"/>
    <col min="15370" max="15616" width="9" style="65"/>
    <col min="15617" max="15617" width="4.125" style="65" customWidth="1"/>
    <col min="15618" max="15618" width="28.75" style="65" customWidth="1"/>
    <col min="15619" max="15619" width="13.25" style="65" customWidth="1"/>
    <col min="15620" max="15620" width="5.875" style="65" customWidth="1"/>
    <col min="15621" max="15621" width="13" style="65" customWidth="1"/>
    <col min="15622" max="15622" width="13.875" style="65" customWidth="1"/>
    <col min="15623" max="15623" width="11.125" style="65" customWidth="1"/>
    <col min="15624" max="15624" width="2.875" style="65" customWidth="1"/>
    <col min="15625" max="15625" width="19" style="65" customWidth="1"/>
    <col min="15626" max="15872" width="9" style="65"/>
    <col min="15873" max="15873" width="4.125" style="65" customWidth="1"/>
    <col min="15874" max="15874" width="28.75" style="65" customWidth="1"/>
    <col min="15875" max="15875" width="13.25" style="65" customWidth="1"/>
    <col min="15876" max="15876" width="5.875" style="65" customWidth="1"/>
    <col min="15877" max="15877" width="13" style="65" customWidth="1"/>
    <col min="15878" max="15878" width="13.875" style="65" customWidth="1"/>
    <col min="15879" max="15879" width="11.125" style="65" customWidth="1"/>
    <col min="15880" max="15880" width="2.875" style="65" customWidth="1"/>
    <col min="15881" max="15881" width="19" style="65" customWidth="1"/>
    <col min="15882" max="16128" width="9" style="65"/>
    <col min="16129" max="16129" width="4.125" style="65" customWidth="1"/>
    <col min="16130" max="16130" width="28.75" style="65" customWidth="1"/>
    <col min="16131" max="16131" width="13.25" style="65" customWidth="1"/>
    <col min="16132" max="16132" width="5.875" style="65" customWidth="1"/>
    <col min="16133" max="16133" width="13" style="65" customWidth="1"/>
    <col min="16134" max="16134" width="13.875" style="65" customWidth="1"/>
    <col min="16135" max="16135" width="11.125" style="65" customWidth="1"/>
    <col min="16136" max="16136" width="2.875" style="65" customWidth="1"/>
    <col min="16137" max="16137" width="19" style="65" customWidth="1"/>
    <col min="16138" max="16384" width="9" style="65"/>
  </cols>
  <sheetData>
    <row r="1" spans="1:8" x14ac:dyDescent="0.25">
      <c r="B1" s="204" t="s">
        <v>267</v>
      </c>
      <c r="C1" s="64"/>
      <c r="D1" s="204"/>
      <c r="E1" s="204"/>
    </row>
    <row r="3" spans="1:8" x14ac:dyDescent="0.25">
      <c r="A3" s="66" t="s">
        <v>122</v>
      </c>
      <c r="B3" s="67" t="str">
        <f>HYPERLINK("#'Sec II (7)'!B28","Income")</f>
        <v>Income</v>
      </c>
    </row>
    <row r="4" spans="1:8" x14ac:dyDescent="0.25">
      <c r="A4" s="66" t="s">
        <v>123</v>
      </c>
      <c r="B4" s="69" t="str">
        <f>HYPERLINK("#'Sec II (7)'!A85","Staff Cost")</f>
        <v>Staff Cost</v>
      </c>
      <c r="C4" s="65"/>
    </row>
    <row r="5" spans="1:8" x14ac:dyDescent="0.25">
      <c r="A5" s="66" t="s">
        <v>124</v>
      </c>
      <c r="B5" s="69" t="str">
        <f>HYPERLINK("#'Sec II (7)'!A130","General Expenses")</f>
        <v>General Expenses</v>
      </c>
      <c r="C5" s="65"/>
    </row>
    <row r="6" spans="1:8" x14ac:dyDescent="0.25">
      <c r="A6" s="66" t="s">
        <v>125</v>
      </c>
      <c r="B6" s="69" t="str">
        <f>HYPERLINK("#'Sec II (7)'!A173","Equipment")</f>
        <v>Equipment</v>
      </c>
      <c r="C6" s="65"/>
    </row>
    <row r="7" spans="1:8" x14ac:dyDescent="0.25">
      <c r="A7" s="66" t="s">
        <v>126</v>
      </c>
      <c r="B7" s="69" t="str">
        <f>HYPERLINK("#'Sec II (7)'!A217","Services")</f>
        <v>Services</v>
      </c>
      <c r="C7" s="65"/>
    </row>
    <row r="8" spans="1:8" x14ac:dyDescent="0.25">
      <c r="A8" s="66" t="s">
        <v>127</v>
      </c>
      <c r="B8" s="69" t="str">
        <f>HYPERLINK("#'Sec II (7)'!A260","Works")</f>
        <v>Works</v>
      </c>
      <c r="C8" s="65"/>
    </row>
    <row r="9" spans="1:8" x14ac:dyDescent="0.25">
      <c r="A9" s="66" t="s">
        <v>128</v>
      </c>
      <c r="B9" s="69" t="str">
        <f>HYPERLINK("#'Sec II (7)'!A302","Others")</f>
        <v>Others</v>
      </c>
      <c r="C9" s="65"/>
    </row>
    <row r="10" spans="1:8" x14ac:dyDescent="0.25">
      <c r="B10" s="70"/>
    </row>
    <row r="11" spans="1:8" ht="20.25" customHeight="1" x14ac:dyDescent="0.25">
      <c r="A11" s="23"/>
      <c r="B11" s="71"/>
      <c r="C11" s="72"/>
      <c r="D11" s="71"/>
      <c r="E11" s="71"/>
      <c r="F11" s="71"/>
      <c r="G11" s="73" t="s">
        <v>238</v>
      </c>
      <c r="H11" s="71"/>
    </row>
    <row r="12" spans="1:8" ht="20.25" customHeight="1" x14ac:dyDescent="0.3">
      <c r="A12" s="408" t="s">
        <v>14</v>
      </c>
      <c r="B12" s="408"/>
      <c r="C12" s="408"/>
      <c r="D12" s="408"/>
      <c r="E12" s="408"/>
      <c r="F12" s="408"/>
      <c r="G12" s="408"/>
      <c r="H12" s="74"/>
    </row>
    <row r="13" spans="1:8" ht="20.25" customHeight="1" x14ac:dyDescent="0.3">
      <c r="A13" s="409" t="str">
        <f>'Sec I i (7)'!A3:E3</f>
        <v>7th Interim Financial Report</v>
      </c>
      <c r="B13" s="409"/>
      <c r="C13" s="409"/>
      <c r="D13" s="409"/>
      <c r="E13" s="409"/>
      <c r="F13" s="409"/>
      <c r="G13" s="409"/>
      <c r="H13" s="74"/>
    </row>
    <row r="14" spans="1:8" ht="10.9" customHeight="1" x14ac:dyDescent="0.3">
      <c r="A14" s="410"/>
      <c r="B14" s="410"/>
      <c r="C14" s="410"/>
      <c r="D14" s="410"/>
      <c r="E14" s="410"/>
      <c r="F14" s="410"/>
      <c r="G14" s="410"/>
      <c r="H14" s="74"/>
    </row>
    <row r="15" spans="1:8" ht="11.25" hidden="1" customHeight="1" x14ac:dyDescent="0.3">
      <c r="A15" s="410"/>
      <c r="B15" s="410"/>
      <c r="C15" s="410"/>
      <c r="D15" s="410"/>
      <c r="E15" s="410"/>
      <c r="F15" s="410"/>
      <c r="G15" s="410"/>
      <c r="H15" s="71"/>
    </row>
    <row r="16" spans="1:8" s="78" customFormat="1" ht="20.25" customHeight="1" x14ac:dyDescent="0.25">
      <c r="A16" s="63" t="s">
        <v>194</v>
      </c>
      <c r="B16" s="75"/>
      <c r="C16" s="76">
        <f>'Sec I i (7)'!C5</f>
        <v>0</v>
      </c>
      <c r="D16" s="77"/>
      <c r="E16" s="77"/>
      <c r="F16" s="77"/>
      <c r="G16" s="77"/>
      <c r="H16" s="75"/>
    </row>
    <row r="17" spans="1:9" s="78" customFormat="1" ht="7.5" customHeight="1" x14ac:dyDescent="0.25">
      <c r="A17" s="75"/>
      <c r="B17" s="75"/>
      <c r="C17" s="79"/>
      <c r="D17" s="77"/>
      <c r="E17" s="77"/>
      <c r="F17" s="77"/>
      <c r="G17" s="77"/>
      <c r="H17" s="75"/>
    </row>
    <row r="18" spans="1:9" s="78" customFormat="1" ht="20.25" customHeight="1" x14ac:dyDescent="0.25">
      <c r="A18" s="415" t="s">
        <v>241</v>
      </c>
      <c r="B18" s="415"/>
      <c r="C18" s="417">
        <f>+'Sec I i (7)'!C7</f>
        <v>0</v>
      </c>
      <c r="D18" s="417"/>
      <c r="E18" s="417"/>
      <c r="F18" s="417"/>
      <c r="G18" s="417"/>
      <c r="H18" s="75"/>
    </row>
    <row r="19" spans="1:9" s="78" customFormat="1" ht="20.25" customHeight="1" x14ac:dyDescent="0.25">
      <c r="A19" s="415"/>
      <c r="B19" s="415"/>
      <c r="C19" s="417"/>
      <c r="D19" s="417"/>
      <c r="E19" s="417"/>
      <c r="F19" s="417"/>
      <c r="G19" s="417"/>
      <c r="H19" s="75"/>
    </row>
    <row r="20" spans="1:9" s="78" customFormat="1" ht="20.25" customHeight="1" x14ac:dyDescent="0.25">
      <c r="A20" s="415"/>
      <c r="B20" s="415"/>
      <c r="C20" s="417"/>
      <c r="D20" s="417"/>
      <c r="E20" s="417"/>
      <c r="F20" s="417"/>
      <c r="G20" s="417"/>
      <c r="H20" s="75"/>
    </row>
    <row r="21" spans="1:9" s="78" customFormat="1" ht="7.5" customHeight="1" x14ac:dyDescent="0.25">
      <c r="A21" s="75"/>
      <c r="B21" s="75"/>
      <c r="C21" s="80"/>
      <c r="D21" s="81"/>
      <c r="E21" s="81"/>
      <c r="F21" s="81"/>
      <c r="G21" s="81"/>
      <c r="H21" s="75"/>
    </row>
    <row r="22" spans="1:9" s="78" customFormat="1" ht="20.25" customHeight="1" x14ac:dyDescent="0.25">
      <c r="A22" s="63" t="s">
        <v>242</v>
      </c>
      <c r="B22" s="75"/>
      <c r="C22" s="82" t="str">
        <f>'Sec I i (7)'!C11</f>
        <v/>
      </c>
      <c r="D22" s="74" t="s">
        <v>196</v>
      </c>
      <c r="E22" s="82" t="str">
        <f>'Sec I i (7)'!E11</f>
        <v/>
      </c>
      <c r="F22" s="81"/>
      <c r="G22" s="81"/>
      <c r="H22" s="75"/>
      <c r="I22" s="75"/>
    </row>
    <row r="23" spans="1:9" ht="7.5" customHeight="1" x14ac:dyDescent="0.25">
      <c r="A23" s="83"/>
      <c r="B23" s="83"/>
      <c r="C23" s="84"/>
      <c r="D23" s="83"/>
      <c r="E23" s="83"/>
      <c r="F23" s="83"/>
      <c r="G23" s="83"/>
      <c r="H23" s="71"/>
    </row>
    <row r="24" spans="1:9" ht="27" customHeight="1" x14ac:dyDescent="0.3">
      <c r="A24" s="205" t="s">
        <v>268</v>
      </c>
      <c r="B24" s="71"/>
      <c r="C24" s="72"/>
      <c r="D24" s="71"/>
      <c r="E24" s="71"/>
      <c r="F24" s="71"/>
      <c r="G24" s="71"/>
      <c r="H24" s="71"/>
    </row>
    <row r="25" spans="1:9" ht="61.15" customHeight="1" x14ac:dyDescent="0.25">
      <c r="A25" s="23"/>
      <c r="B25" s="85" t="s">
        <v>243</v>
      </c>
      <c r="C25" s="198" t="s">
        <v>244</v>
      </c>
      <c r="D25" s="199"/>
      <c r="E25" s="86" t="s">
        <v>245</v>
      </c>
      <c r="F25" s="87" t="s">
        <v>246</v>
      </c>
      <c r="G25" s="87" t="s">
        <v>247</v>
      </c>
      <c r="H25" s="71"/>
    </row>
    <row r="26" spans="1:9" s="93" customFormat="1" ht="18.75" x14ac:dyDescent="0.3">
      <c r="A26" s="88"/>
      <c r="B26" s="89"/>
      <c r="C26" s="90" t="s">
        <v>79</v>
      </c>
      <c r="D26" s="89"/>
      <c r="E26" s="91"/>
      <c r="F26" s="92"/>
      <c r="G26" s="92"/>
      <c r="H26" s="92"/>
    </row>
    <row r="27" spans="1:9" s="93" customFormat="1" ht="18.75" x14ac:dyDescent="0.3">
      <c r="A27" s="94" t="s">
        <v>248</v>
      </c>
      <c r="B27" s="89"/>
      <c r="C27" s="95"/>
      <c r="D27" s="89"/>
      <c r="E27" s="91"/>
      <c r="F27" s="96"/>
      <c r="G27" s="96"/>
      <c r="H27" s="92"/>
    </row>
    <row r="28" spans="1:9" s="93" customFormat="1" ht="18.75" x14ac:dyDescent="0.3">
      <c r="A28" s="88"/>
      <c r="B28" s="97"/>
      <c r="C28" s="98">
        <v>0</v>
      </c>
      <c r="D28" s="97"/>
      <c r="E28" s="99"/>
      <c r="F28" s="100"/>
      <c r="G28" s="100"/>
      <c r="H28" s="92"/>
    </row>
    <row r="29" spans="1:9" s="93" customFormat="1" ht="18.75" x14ac:dyDescent="0.3">
      <c r="A29" s="88"/>
      <c r="B29" s="97"/>
      <c r="C29" s="98">
        <v>0</v>
      </c>
      <c r="D29" s="97"/>
      <c r="E29" s="99"/>
      <c r="F29" s="100"/>
      <c r="G29" s="100"/>
      <c r="H29" s="92"/>
    </row>
    <row r="30" spans="1:9" s="93" customFormat="1" ht="18.75" x14ac:dyDescent="0.3">
      <c r="A30" s="88"/>
      <c r="B30" s="97"/>
      <c r="C30" s="98">
        <v>0</v>
      </c>
      <c r="D30" s="97"/>
      <c r="E30" s="99"/>
      <c r="F30" s="100"/>
      <c r="G30" s="100"/>
      <c r="H30" s="92"/>
    </row>
    <row r="31" spans="1:9" s="93" customFormat="1" ht="18.75" x14ac:dyDescent="0.3">
      <c r="A31" s="88"/>
      <c r="B31" s="97"/>
      <c r="C31" s="98">
        <v>0</v>
      </c>
      <c r="D31" s="97"/>
      <c r="E31" s="99"/>
      <c r="F31" s="100"/>
      <c r="G31" s="100"/>
      <c r="H31" s="92"/>
    </row>
    <row r="32" spans="1:9" s="93" customFormat="1" ht="18.75" x14ac:dyDescent="0.3">
      <c r="A32" s="88"/>
      <c r="B32" s="97"/>
      <c r="C32" s="98">
        <v>0</v>
      </c>
      <c r="D32" s="97"/>
      <c r="E32" s="99"/>
      <c r="F32" s="100"/>
      <c r="G32" s="100"/>
      <c r="H32" s="92"/>
    </row>
    <row r="33" spans="1:8" s="93" customFormat="1" ht="18.75" x14ac:dyDescent="0.3">
      <c r="A33" s="88"/>
      <c r="B33" s="97"/>
      <c r="C33" s="98">
        <v>0</v>
      </c>
      <c r="D33" s="97"/>
      <c r="E33" s="99"/>
      <c r="F33" s="100"/>
      <c r="G33" s="100"/>
      <c r="H33" s="92"/>
    </row>
    <row r="34" spans="1:8" s="93" customFormat="1" ht="22.5" x14ac:dyDescent="0.3">
      <c r="A34" s="101"/>
      <c r="B34" s="102" t="s">
        <v>251</v>
      </c>
      <c r="C34" s="147">
        <f>SUM(C28:C33)</f>
        <v>0</v>
      </c>
      <c r="D34" s="89"/>
      <c r="E34" s="91"/>
      <c r="F34" s="96"/>
      <c r="G34" s="96"/>
      <c r="H34" s="104"/>
    </row>
    <row r="35" spans="1:8" s="93" customFormat="1" ht="11.25" customHeight="1" x14ac:dyDescent="0.3">
      <c r="A35" s="105"/>
      <c r="B35" s="106"/>
      <c r="C35" s="103"/>
      <c r="D35" s="89"/>
      <c r="E35" s="91"/>
      <c r="F35" s="96"/>
      <c r="G35" s="96"/>
      <c r="H35" s="104"/>
    </row>
    <row r="36" spans="1:8" s="93" customFormat="1" ht="18.75" x14ac:dyDescent="0.3">
      <c r="A36" s="94" t="s">
        <v>249</v>
      </c>
      <c r="B36" s="106"/>
      <c r="C36" s="103"/>
      <c r="D36" s="89"/>
      <c r="E36" s="91"/>
      <c r="F36" s="96"/>
      <c r="G36" s="96"/>
      <c r="H36" s="104"/>
    </row>
    <row r="37" spans="1:8" s="93" customFormat="1" ht="18.75" x14ac:dyDescent="0.3">
      <c r="A37" s="88"/>
      <c r="B37" s="97"/>
      <c r="C37" s="98">
        <v>0</v>
      </c>
      <c r="D37" s="97"/>
      <c r="E37" s="99"/>
      <c r="F37" s="100"/>
      <c r="G37" s="100"/>
      <c r="H37" s="92"/>
    </row>
    <row r="38" spans="1:8" s="93" customFormat="1" ht="18.75" x14ac:dyDescent="0.3">
      <c r="A38" s="88"/>
      <c r="B38" s="97"/>
      <c r="C38" s="98">
        <v>0</v>
      </c>
      <c r="D38" s="97"/>
      <c r="E38" s="99"/>
      <c r="F38" s="100"/>
      <c r="G38" s="100"/>
      <c r="H38" s="92"/>
    </row>
    <row r="39" spans="1:8" s="93" customFormat="1" ht="18.75" x14ac:dyDescent="0.3">
      <c r="A39" s="88"/>
      <c r="B39" s="97"/>
      <c r="C39" s="98">
        <v>0</v>
      </c>
      <c r="D39" s="97"/>
      <c r="E39" s="99"/>
      <c r="F39" s="100"/>
      <c r="G39" s="100"/>
      <c r="H39" s="92"/>
    </row>
    <row r="40" spans="1:8" s="93" customFormat="1" ht="18.75" x14ac:dyDescent="0.3">
      <c r="A40" s="88"/>
      <c r="B40" s="97"/>
      <c r="C40" s="98">
        <v>0</v>
      </c>
      <c r="D40" s="97"/>
      <c r="E40" s="99"/>
      <c r="F40" s="100"/>
      <c r="G40" s="100"/>
      <c r="H40" s="92"/>
    </row>
    <row r="41" spans="1:8" s="93" customFormat="1" ht="18.75" x14ac:dyDescent="0.3">
      <c r="A41" s="88"/>
      <c r="B41" s="97"/>
      <c r="C41" s="98">
        <v>0</v>
      </c>
      <c r="D41" s="97"/>
      <c r="E41" s="99"/>
      <c r="F41" s="100"/>
      <c r="G41" s="100"/>
      <c r="H41" s="92"/>
    </row>
    <row r="42" spans="1:8" s="93" customFormat="1" ht="22.5" x14ac:dyDescent="0.3">
      <c r="A42" s="101"/>
      <c r="B42" s="102" t="s">
        <v>251</v>
      </c>
      <c r="C42" s="147">
        <f>SUM(C37:C41)</f>
        <v>0</v>
      </c>
      <c r="D42" s="89"/>
      <c r="E42" s="91"/>
      <c r="F42" s="96"/>
      <c r="G42" s="96"/>
      <c r="H42" s="104"/>
    </row>
    <row r="43" spans="1:8" s="93" customFormat="1" ht="12" customHeight="1" x14ac:dyDescent="0.3">
      <c r="A43" s="105"/>
      <c r="B43" s="106"/>
      <c r="C43" s="103"/>
      <c r="D43" s="89"/>
      <c r="E43" s="91"/>
      <c r="F43" s="96"/>
      <c r="G43" s="96"/>
      <c r="H43" s="104"/>
    </row>
    <row r="44" spans="1:8" s="93" customFormat="1" ht="18.75" x14ac:dyDescent="0.3">
      <c r="A44" s="94" t="s">
        <v>250</v>
      </c>
      <c r="B44" s="106"/>
      <c r="C44" s="103"/>
      <c r="D44" s="89"/>
      <c r="E44" s="91"/>
      <c r="F44" s="96"/>
      <c r="G44" s="96"/>
      <c r="H44" s="104"/>
    </row>
    <row r="45" spans="1:8" s="93" customFormat="1" ht="18.75" x14ac:dyDescent="0.3">
      <c r="A45" s="88"/>
      <c r="B45" s="97"/>
      <c r="C45" s="98">
        <v>0</v>
      </c>
      <c r="D45" s="97"/>
      <c r="E45" s="99"/>
      <c r="F45" s="100"/>
      <c r="G45" s="100"/>
      <c r="H45" s="92"/>
    </row>
    <row r="46" spans="1:8" s="93" customFormat="1" ht="18.75" x14ac:dyDescent="0.3">
      <c r="A46" s="88"/>
      <c r="B46" s="97"/>
      <c r="C46" s="98">
        <v>0</v>
      </c>
      <c r="D46" s="97"/>
      <c r="E46" s="99"/>
      <c r="F46" s="100"/>
      <c r="G46" s="100"/>
      <c r="H46" s="92"/>
    </row>
    <row r="47" spans="1:8" s="93" customFormat="1" ht="18.75" x14ac:dyDescent="0.3">
      <c r="A47" s="88"/>
      <c r="B47" s="97"/>
      <c r="C47" s="98">
        <v>0</v>
      </c>
      <c r="D47" s="97"/>
      <c r="E47" s="99"/>
      <c r="F47" s="100"/>
      <c r="G47" s="100"/>
      <c r="H47" s="92"/>
    </row>
    <row r="48" spans="1:8" s="93" customFormat="1" ht="18.75" x14ac:dyDescent="0.3">
      <c r="A48" s="88"/>
      <c r="B48" s="97"/>
      <c r="C48" s="98">
        <v>0</v>
      </c>
      <c r="D48" s="97"/>
      <c r="E48" s="99"/>
      <c r="F48" s="100"/>
      <c r="G48" s="100"/>
      <c r="H48" s="92"/>
    </row>
    <row r="49" spans="1:9" s="93" customFormat="1" ht="18.75" x14ac:dyDescent="0.3">
      <c r="A49" s="88"/>
      <c r="B49" s="97"/>
      <c r="C49" s="98">
        <v>0</v>
      </c>
      <c r="D49" s="97"/>
      <c r="E49" s="99"/>
      <c r="F49" s="100"/>
      <c r="G49" s="100"/>
      <c r="H49" s="92"/>
    </row>
    <row r="50" spans="1:9" s="93" customFormat="1" ht="18.75" x14ac:dyDescent="0.3">
      <c r="A50" s="88"/>
      <c r="B50" s="97"/>
      <c r="C50" s="98">
        <v>0</v>
      </c>
      <c r="D50" s="97"/>
      <c r="E50" s="99"/>
      <c r="F50" s="100"/>
      <c r="G50" s="100"/>
      <c r="H50" s="92"/>
    </row>
    <row r="51" spans="1:9" s="93" customFormat="1" ht="22.5" x14ac:dyDescent="0.3">
      <c r="A51" s="107"/>
      <c r="B51" s="102" t="s">
        <v>251</v>
      </c>
      <c r="C51" s="147">
        <f>SUM(C45:C50)</f>
        <v>0</v>
      </c>
      <c r="D51" s="89"/>
      <c r="E51" s="91"/>
      <c r="F51" s="96"/>
      <c r="G51" s="96"/>
      <c r="H51" s="104"/>
    </row>
    <row r="52" spans="1:9" ht="12.75" customHeight="1" x14ac:dyDescent="0.25">
      <c r="A52" s="23"/>
      <c r="B52" s="108"/>
      <c r="C52" s="109"/>
      <c r="D52" s="71"/>
      <c r="E52" s="110"/>
      <c r="F52" s="96"/>
      <c r="G52" s="96"/>
      <c r="H52" s="111"/>
    </row>
    <row r="53" spans="1:9" ht="21" customHeight="1" x14ac:dyDescent="0.25">
      <c r="A53" s="112" t="s">
        <v>2</v>
      </c>
      <c r="B53" s="411" t="s">
        <v>252</v>
      </c>
      <c r="C53" s="411"/>
      <c r="D53" s="411"/>
      <c r="E53" s="411"/>
      <c r="F53" s="411"/>
      <c r="G53" s="411"/>
      <c r="H53" s="411"/>
      <c r="I53" s="71"/>
    </row>
    <row r="54" spans="1:9" ht="33.75" customHeight="1" x14ac:dyDescent="0.25">
      <c r="A54" s="112" t="s">
        <v>3</v>
      </c>
      <c r="B54" s="411" t="s">
        <v>253</v>
      </c>
      <c r="C54" s="411"/>
      <c r="D54" s="411"/>
      <c r="E54" s="411"/>
      <c r="F54" s="411"/>
      <c r="G54" s="411"/>
      <c r="H54" s="411"/>
      <c r="I54" s="71"/>
    </row>
    <row r="55" spans="1:9" ht="21" customHeight="1" x14ac:dyDescent="0.25">
      <c r="A55" s="112" t="s">
        <v>4</v>
      </c>
      <c r="B55" s="411" t="s">
        <v>254</v>
      </c>
      <c r="C55" s="411"/>
      <c r="D55" s="411"/>
      <c r="E55" s="411"/>
      <c r="F55" s="411"/>
      <c r="G55" s="411"/>
      <c r="H55" s="411"/>
      <c r="I55" s="71"/>
    </row>
    <row r="56" spans="1:9" x14ac:dyDescent="0.25">
      <c r="I56" s="70" t="str">
        <f>HYPERLINK("#'Sec II (7)'!A1","Back to Top")</f>
        <v>Back to Top</v>
      </c>
    </row>
    <row r="58" spans="1:9" x14ac:dyDescent="0.25">
      <c r="A58" s="65"/>
      <c r="C58" s="71"/>
      <c r="D58" s="71"/>
      <c r="E58" s="72"/>
      <c r="F58" s="71"/>
      <c r="G58" s="71"/>
      <c r="H58" s="113" t="s">
        <v>239</v>
      </c>
    </row>
    <row r="59" spans="1:9" ht="18.75" x14ac:dyDescent="0.3">
      <c r="A59" s="408" t="s">
        <v>237</v>
      </c>
      <c r="B59" s="408"/>
      <c r="C59" s="408"/>
      <c r="D59" s="408"/>
      <c r="E59" s="408"/>
      <c r="F59" s="408"/>
      <c r="G59" s="408"/>
      <c r="H59" s="408"/>
    </row>
    <row r="60" spans="1:9" ht="18.75" x14ac:dyDescent="0.3">
      <c r="A60" s="391" t="str">
        <f>'Sec I i (7)'!A3:E3</f>
        <v>7th Interim Financial Report</v>
      </c>
      <c r="B60" s="391"/>
      <c r="C60" s="391"/>
      <c r="D60" s="391"/>
      <c r="E60" s="391"/>
      <c r="F60" s="391"/>
      <c r="G60" s="391"/>
      <c r="H60" s="391"/>
    </row>
    <row r="61" spans="1:9" ht="18.75" x14ac:dyDescent="0.3">
      <c r="A61" s="408"/>
      <c r="B61" s="408"/>
      <c r="C61" s="408"/>
      <c r="D61" s="408"/>
      <c r="E61" s="408"/>
      <c r="F61" s="408"/>
      <c r="G61" s="408"/>
      <c r="H61" s="408"/>
    </row>
    <row r="62" spans="1:9" ht="18.75" x14ac:dyDescent="0.25">
      <c r="A62" s="63" t="s">
        <v>194</v>
      </c>
      <c r="B62" s="75"/>
      <c r="C62" s="76">
        <f>'Sec I i (7)'!C5</f>
        <v>0</v>
      </c>
      <c r="D62" s="88"/>
      <c r="E62" s="114"/>
      <c r="F62" s="88"/>
      <c r="G62" s="88"/>
      <c r="H62" s="88"/>
    </row>
    <row r="63" spans="1:9" ht="18.75" x14ac:dyDescent="0.25">
      <c r="A63" s="75"/>
      <c r="B63" s="75"/>
      <c r="C63" s="115"/>
      <c r="D63" s="88"/>
      <c r="E63" s="114"/>
      <c r="F63" s="88"/>
      <c r="G63" s="88"/>
      <c r="H63" s="88"/>
    </row>
    <row r="64" spans="1:9" ht="19.899999999999999" customHeight="1" x14ac:dyDescent="0.25">
      <c r="A64" s="415" t="s">
        <v>241</v>
      </c>
      <c r="B64" s="415"/>
      <c r="C64" s="416">
        <f>+'Sec I i (7)'!C7</f>
        <v>0</v>
      </c>
      <c r="D64" s="416"/>
      <c r="E64" s="416"/>
      <c r="F64" s="416"/>
      <c r="G64" s="416"/>
      <c r="H64" s="416"/>
    </row>
    <row r="65" spans="1:8" ht="19.899999999999999" customHeight="1" x14ac:dyDescent="0.25">
      <c r="A65" s="415"/>
      <c r="B65" s="415"/>
      <c r="C65" s="416"/>
      <c r="D65" s="416"/>
      <c r="E65" s="416"/>
      <c r="F65" s="416"/>
      <c r="G65" s="416"/>
      <c r="H65" s="416"/>
    </row>
    <row r="66" spans="1:8" ht="19.899999999999999" customHeight="1" x14ac:dyDescent="0.25">
      <c r="A66" s="415"/>
      <c r="B66" s="415"/>
      <c r="C66" s="416"/>
      <c r="D66" s="416"/>
      <c r="E66" s="416"/>
      <c r="F66" s="416"/>
      <c r="G66" s="416"/>
      <c r="H66" s="416"/>
    </row>
    <row r="67" spans="1:8" x14ac:dyDescent="0.25">
      <c r="A67" s="75"/>
      <c r="B67" s="75"/>
      <c r="C67" s="75"/>
      <c r="D67" s="75"/>
      <c r="E67" s="116"/>
      <c r="F67" s="75"/>
      <c r="G67" s="75"/>
      <c r="H67" s="75"/>
    </row>
    <row r="68" spans="1:8" ht="18.75" x14ac:dyDescent="0.25">
      <c r="A68" s="63" t="s">
        <v>242</v>
      </c>
      <c r="B68" s="75"/>
      <c r="C68" s="117" t="str">
        <f>'Sec I i (7)'!C11</f>
        <v/>
      </c>
      <c r="D68" s="74" t="s">
        <v>196</v>
      </c>
      <c r="E68" s="117" t="str">
        <f>'Sec I i (7)'!E11</f>
        <v/>
      </c>
      <c r="F68" s="75"/>
      <c r="G68" s="75"/>
      <c r="H68" s="75"/>
    </row>
    <row r="69" spans="1:8" ht="16.5" thickBot="1" x14ac:dyDescent="0.3">
      <c r="A69" s="118"/>
      <c r="B69" s="118"/>
      <c r="C69" s="118"/>
      <c r="D69" s="118"/>
      <c r="E69" s="119"/>
      <c r="F69" s="118"/>
      <c r="G69" s="118"/>
      <c r="H69" s="118"/>
    </row>
    <row r="70" spans="1:8" ht="18.75" x14ac:dyDescent="0.25">
      <c r="A70" s="200" t="s">
        <v>255</v>
      </c>
      <c r="B70" s="71"/>
      <c r="C70" s="201" t="s">
        <v>256</v>
      </c>
      <c r="D70" s="23"/>
      <c r="E70" s="121"/>
      <c r="F70" s="23"/>
      <c r="G70" s="23"/>
      <c r="H70" s="23"/>
    </row>
    <row r="71" spans="1:8" x14ac:dyDescent="0.25">
      <c r="A71" s="65"/>
      <c r="C71" s="111"/>
      <c r="D71" s="71"/>
      <c r="E71" s="122"/>
      <c r="F71" s="111"/>
      <c r="G71" s="111"/>
      <c r="H71" s="111"/>
    </row>
    <row r="72" spans="1:8" ht="67.150000000000006" customHeight="1" x14ac:dyDescent="0.25">
      <c r="A72" s="387" t="s">
        <v>257</v>
      </c>
      <c r="B72" s="387"/>
      <c r="C72" s="123" t="s">
        <v>258</v>
      </c>
      <c r="D72" s="71"/>
      <c r="E72" s="124" t="s">
        <v>259</v>
      </c>
      <c r="F72" s="123" t="s">
        <v>245</v>
      </c>
      <c r="G72" s="202" t="s">
        <v>260</v>
      </c>
      <c r="H72" s="123" t="s">
        <v>261</v>
      </c>
    </row>
    <row r="73" spans="1:8" ht="18.75" x14ac:dyDescent="0.3">
      <c r="A73" s="412"/>
      <c r="B73" s="412"/>
      <c r="C73" s="126"/>
      <c r="D73" s="89"/>
      <c r="E73" s="90" t="s">
        <v>79</v>
      </c>
      <c r="F73" s="127"/>
      <c r="G73" s="128"/>
      <c r="H73" s="128"/>
    </row>
    <row r="74" spans="1:8" ht="18.75" x14ac:dyDescent="0.25">
      <c r="A74" s="413"/>
      <c r="B74" s="413"/>
      <c r="C74" s="129"/>
      <c r="D74" s="130"/>
      <c r="E74" s="98">
        <v>0</v>
      </c>
      <c r="F74" s="99"/>
      <c r="G74" s="100"/>
      <c r="H74" s="100"/>
    </row>
    <row r="75" spans="1:8" ht="18.75" x14ac:dyDescent="0.25">
      <c r="A75" s="413"/>
      <c r="B75" s="413"/>
      <c r="C75" s="129"/>
      <c r="D75" s="130"/>
      <c r="E75" s="98">
        <v>0</v>
      </c>
      <c r="F75" s="99"/>
      <c r="G75" s="100"/>
      <c r="H75" s="100"/>
    </row>
    <row r="76" spans="1:8" ht="18.75" x14ac:dyDescent="0.25">
      <c r="A76" s="413"/>
      <c r="B76" s="413"/>
      <c r="C76" s="129"/>
      <c r="D76" s="130"/>
      <c r="E76" s="98">
        <v>0</v>
      </c>
      <c r="F76" s="99"/>
      <c r="G76" s="100"/>
      <c r="H76" s="100"/>
    </row>
    <row r="77" spans="1:8" ht="18.75" x14ac:dyDescent="0.25">
      <c r="A77" s="413"/>
      <c r="B77" s="413"/>
      <c r="C77" s="129"/>
      <c r="D77" s="130"/>
      <c r="E77" s="98">
        <v>0</v>
      </c>
      <c r="F77" s="99"/>
      <c r="G77" s="100"/>
      <c r="H77" s="100"/>
    </row>
    <row r="78" spans="1:8" ht="18.75" x14ac:dyDescent="0.25">
      <c r="A78" s="413"/>
      <c r="B78" s="413"/>
      <c r="C78" s="129"/>
      <c r="D78" s="130"/>
      <c r="E78" s="98">
        <v>0</v>
      </c>
      <c r="F78" s="99"/>
      <c r="G78" s="100"/>
      <c r="H78" s="100"/>
    </row>
    <row r="79" spans="1:8" ht="18.75" x14ac:dyDescent="0.25">
      <c r="A79" s="413"/>
      <c r="B79" s="413"/>
      <c r="C79" s="129"/>
      <c r="D79" s="130"/>
      <c r="E79" s="98">
        <v>0</v>
      </c>
      <c r="F79" s="99"/>
      <c r="G79" s="100"/>
      <c r="H79" s="100"/>
    </row>
    <row r="80" spans="1:8" ht="18.75" x14ac:dyDescent="0.25">
      <c r="A80" s="413"/>
      <c r="B80" s="413"/>
      <c r="C80" s="129"/>
      <c r="D80" s="130"/>
      <c r="E80" s="98">
        <v>0</v>
      </c>
      <c r="F80" s="99"/>
      <c r="G80" s="100"/>
      <c r="H80" s="100"/>
    </row>
    <row r="81" spans="1:8" ht="18.75" x14ac:dyDescent="0.25">
      <c r="A81" s="413"/>
      <c r="B81" s="413"/>
      <c r="C81" s="129"/>
      <c r="D81" s="130"/>
      <c r="E81" s="98">
        <v>0</v>
      </c>
      <c r="F81" s="99"/>
      <c r="G81" s="100"/>
      <c r="H81" s="100"/>
    </row>
    <row r="82" spans="1:8" ht="18.75" x14ac:dyDescent="0.25">
      <c r="A82" s="413"/>
      <c r="B82" s="413"/>
      <c r="C82" s="129"/>
      <c r="D82" s="130"/>
      <c r="E82" s="98">
        <v>0</v>
      </c>
      <c r="F82" s="99"/>
      <c r="G82" s="100"/>
      <c r="H82" s="100"/>
    </row>
    <row r="83" spans="1:8" ht="18.75" x14ac:dyDescent="0.25">
      <c r="A83" s="413"/>
      <c r="B83" s="413"/>
      <c r="C83" s="129"/>
      <c r="D83" s="130"/>
      <c r="E83" s="98">
        <v>0</v>
      </c>
      <c r="F83" s="99"/>
      <c r="G83" s="100"/>
      <c r="H83" s="100"/>
    </row>
    <row r="84" spans="1:8" ht="18.75" x14ac:dyDescent="0.25">
      <c r="A84" s="413"/>
      <c r="B84" s="413"/>
      <c r="C84" s="129"/>
      <c r="D84" s="130"/>
      <c r="E84" s="98">
        <v>0</v>
      </c>
      <c r="F84" s="99"/>
      <c r="G84" s="100"/>
      <c r="H84" s="100"/>
    </row>
    <row r="85" spans="1:8" ht="18.75" x14ac:dyDescent="0.25">
      <c r="A85" s="413"/>
      <c r="B85" s="413"/>
      <c r="C85" s="129"/>
      <c r="D85" s="130"/>
      <c r="E85" s="98">
        <v>0</v>
      </c>
      <c r="F85" s="99"/>
      <c r="G85" s="100"/>
      <c r="H85" s="100"/>
    </row>
    <row r="86" spans="1:8" ht="18.75" x14ac:dyDescent="0.25">
      <c r="A86" s="413"/>
      <c r="B86" s="413"/>
      <c r="C86" s="129"/>
      <c r="D86" s="130"/>
      <c r="E86" s="98">
        <v>0</v>
      </c>
      <c r="F86" s="99"/>
      <c r="G86" s="100"/>
      <c r="H86" s="100"/>
    </row>
    <row r="87" spans="1:8" ht="18.75" x14ac:dyDescent="0.25">
      <c r="A87" s="413"/>
      <c r="B87" s="413"/>
      <c r="C87" s="129"/>
      <c r="D87" s="130"/>
      <c r="E87" s="98">
        <v>0</v>
      </c>
      <c r="F87" s="99"/>
      <c r="G87" s="100"/>
      <c r="H87" s="100"/>
    </row>
    <row r="88" spans="1:8" ht="18.75" x14ac:dyDescent="0.25">
      <c r="A88" s="413"/>
      <c r="B88" s="413"/>
      <c r="C88" s="129"/>
      <c r="D88" s="130"/>
      <c r="E88" s="98">
        <v>0</v>
      </c>
      <c r="F88" s="99"/>
      <c r="G88" s="100"/>
      <c r="H88" s="100"/>
    </row>
    <row r="89" spans="1:8" ht="18.75" x14ac:dyDescent="0.25">
      <c r="A89" s="413"/>
      <c r="B89" s="413"/>
      <c r="C89" s="129"/>
      <c r="D89" s="130"/>
      <c r="E89" s="98">
        <v>0</v>
      </c>
      <c r="F89" s="99"/>
      <c r="G89" s="100"/>
      <c r="H89" s="100"/>
    </row>
    <row r="90" spans="1:8" ht="18.75" x14ac:dyDescent="0.25">
      <c r="A90" s="413"/>
      <c r="B90" s="413"/>
      <c r="C90" s="129"/>
      <c r="D90" s="130"/>
      <c r="E90" s="98">
        <v>0</v>
      </c>
      <c r="F90" s="99"/>
      <c r="G90" s="100"/>
      <c r="H90" s="100"/>
    </row>
    <row r="91" spans="1:8" ht="18.75" x14ac:dyDescent="0.25">
      <c r="A91" s="413"/>
      <c r="B91" s="413"/>
      <c r="C91" s="129"/>
      <c r="D91" s="130"/>
      <c r="E91" s="98">
        <v>0</v>
      </c>
      <c r="F91" s="99"/>
      <c r="G91" s="100"/>
      <c r="H91" s="100"/>
    </row>
    <row r="92" spans="1:8" ht="18.75" x14ac:dyDescent="0.25">
      <c r="A92" s="413"/>
      <c r="B92" s="413"/>
      <c r="C92" s="129"/>
      <c r="D92" s="130"/>
      <c r="E92" s="98">
        <v>0</v>
      </c>
      <c r="F92" s="99"/>
      <c r="G92" s="100"/>
      <c r="H92" s="100"/>
    </row>
    <row r="93" spans="1:8" ht="18.75" x14ac:dyDescent="0.25">
      <c r="A93" s="413"/>
      <c r="B93" s="413"/>
      <c r="C93" s="129"/>
      <c r="D93" s="130"/>
      <c r="E93" s="98">
        <v>0</v>
      </c>
      <c r="F93" s="99"/>
      <c r="G93" s="100"/>
      <c r="H93" s="100"/>
    </row>
    <row r="94" spans="1:8" ht="23.25" thickBot="1" x14ac:dyDescent="0.35">
      <c r="A94" s="93"/>
      <c r="B94" s="131"/>
      <c r="C94" s="132" t="s">
        <v>251</v>
      </c>
      <c r="D94" s="89"/>
      <c r="E94" s="148">
        <f>SUM(E74:E93)</f>
        <v>0</v>
      </c>
      <c r="F94" s="89"/>
      <c r="G94" s="89"/>
      <c r="H94" s="89"/>
    </row>
    <row r="95" spans="1:8" ht="16.5" thickTop="1" x14ac:dyDescent="0.25">
      <c r="A95" s="65"/>
      <c r="C95" s="71"/>
      <c r="D95" s="71"/>
      <c r="E95" s="72"/>
      <c r="F95" s="71"/>
      <c r="G95" s="71"/>
      <c r="H95" s="71"/>
    </row>
    <row r="96" spans="1:8" ht="15.6" customHeight="1" x14ac:dyDescent="0.25">
      <c r="A96" s="133" t="s">
        <v>2</v>
      </c>
      <c r="B96" s="411" t="s">
        <v>252</v>
      </c>
      <c r="C96" s="411"/>
      <c r="D96" s="411"/>
      <c r="E96" s="411"/>
      <c r="F96" s="411"/>
      <c r="G96" s="411"/>
      <c r="H96" s="411"/>
    </row>
    <row r="97" spans="1:9" ht="33.75" customHeight="1" x14ac:dyDescent="0.25">
      <c r="A97" s="133" t="s">
        <v>3</v>
      </c>
      <c r="B97" s="411" t="s">
        <v>253</v>
      </c>
      <c r="C97" s="411"/>
      <c r="D97" s="411"/>
      <c r="E97" s="411"/>
      <c r="F97" s="411"/>
      <c r="G97" s="411"/>
      <c r="H97" s="411"/>
    </row>
    <row r="98" spans="1:9" ht="15.6" customHeight="1" x14ac:dyDescent="0.25">
      <c r="A98" s="133" t="s">
        <v>4</v>
      </c>
      <c r="B98" s="411" t="s">
        <v>254</v>
      </c>
      <c r="C98" s="411"/>
      <c r="D98" s="411"/>
      <c r="E98" s="411"/>
      <c r="F98" s="411"/>
      <c r="G98" s="411"/>
      <c r="H98" s="411"/>
    </row>
    <row r="99" spans="1:9" x14ac:dyDescent="0.25">
      <c r="A99" s="133"/>
      <c r="B99" s="134"/>
      <c r="C99" s="134"/>
      <c r="D99" s="134"/>
      <c r="E99" s="134"/>
      <c r="F99" s="134"/>
      <c r="G99" s="134"/>
      <c r="H99" s="134"/>
      <c r="I99" s="70" t="str">
        <f>HYPERLINK("#'Sec II (7)'!A1","Back to Top")</f>
        <v>Back to Top</v>
      </c>
    </row>
    <row r="101" spans="1:9" x14ac:dyDescent="0.25">
      <c r="A101" s="65"/>
      <c r="C101" s="71"/>
      <c r="D101" s="71"/>
      <c r="E101" s="72"/>
      <c r="F101" s="71"/>
      <c r="G101" s="71"/>
      <c r="H101" s="113" t="s">
        <v>240</v>
      </c>
    </row>
    <row r="102" spans="1:9" ht="18.75" x14ac:dyDescent="0.3">
      <c r="A102" s="408" t="s">
        <v>237</v>
      </c>
      <c r="B102" s="408"/>
      <c r="C102" s="408"/>
      <c r="D102" s="408"/>
      <c r="E102" s="408"/>
      <c r="F102" s="408"/>
      <c r="G102" s="408"/>
      <c r="H102" s="408"/>
    </row>
    <row r="103" spans="1:9" ht="18.75" x14ac:dyDescent="0.3">
      <c r="A103" s="391" t="str">
        <f>'Sec I i (7)'!A3:E3</f>
        <v>7th Interim Financial Report</v>
      </c>
      <c r="B103" s="391"/>
      <c r="C103" s="391"/>
      <c r="D103" s="391"/>
      <c r="E103" s="391"/>
      <c r="F103" s="391"/>
      <c r="G103" s="391"/>
      <c r="H103" s="391"/>
    </row>
    <row r="104" spans="1:9" ht="18.75" x14ac:dyDescent="0.3">
      <c r="A104" s="408"/>
      <c r="B104" s="408"/>
      <c r="C104" s="408"/>
      <c r="D104" s="408"/>
      <c r="E104" s="408"/>
      <c r="F104" s="408"/>
      <c r="G104" s="408"/>
      <c r="H104" s="408"/>
    </row>
    <row r="105" spans="1:9" ht="18.75" x14ac:dyDescent="0.25">
      <c r="A105" s="63" t="s">
        <v>194</v>
      </c>
      <c r="B105" s="75"/>
      <c r="C105" s="76">
        <f>'Sec I i (7)'!C5</f>
        <v>0</v>
      </c>
      <c r="D105" s="88"/>
      <c r="E105" s="114"/>
      <c r="F105" s="88"/>
      <c r="G105" s="88"/>
      <c r="H105" s="88"/>
    </row>
    <row r="106" spans="1:9" ht="18.75" x14ac:dyDescent="0.25">
      <c r="A106" s="75"/>
      <c r="B106" s="75"/>
      <c r="C106" s="115"/>
      <c r="D106" s="88"/>
      <c r="E106" s="114"/>
      <c r="F106" s="88"/>
      <c r="G106" s="88"/>
      <c r="H106" s="88"/>
    </row>
    <row r="107" spans="1:9" ht="15.6" customHeight="1" x14ac:dyDescent="0.25">
      <c r="A107" s="415" t="s">
        <v>241</v>
      </c>
      <c r="B107" s="415"/>
      <c r="C107" s="416">
        <f>+'Sec I i (7)'!C7</f>
        <v>0</v>
      </c>
      <c r="D107" s="416"/>
      <c r="E107" s="416"/>
      <c r="F107" s="416"/>
      <c r="G107" s="416"/>
      <c r="H107" s="416"/>
    </row>
    <row r="108" spans="1:9" ht="15.6" customHeight="1" x14ac:dyDescent="0.25">
      <c r="A108" s="415"/>
      <c r="B108" s="415"/>
      <c r="C108" s="416"/>
      <c r="D108" s="416"/>
      <c r="E108" s="416"/>
      <c r="F108" s="416"/>
      <c r="G108" s="416"/>
      <c r="H108" s="416"/>
    </row>
    <row r="109" spans="1:9" ht="15.6" customHeight="1" x14ac:dyDescent="0.25">
      <c r="A109" s="415"/>
      <c r="B109" s="415"/>
      <c r="C109" s="416"/>
      <c r="D109" s="416"/>
      <c r="E109" s="416"/>
      <c r="F109" s="416"/>
      <c r="G109" s="416"/>
      <c r="H109" s="416"/>
    </row>
    <row r="110" spans="1:9" ht="15.6" customHeight="1" x14ac:dyDescent="0.25">
      <c r="A110" s="75"/>
      <c r="B110" s="75"/>
      <c r="C110" s="75"/>
      <c r="D110" s="75"/>
      <c r="E110" s="116"/>
      <c r="F110" s="75"/>
      <c r="G110" s="75"/>
      <c r="H110" s="75"/>
    </row>
    <row r="111" spans="1:9" ht="18.75" x14ac:dyDescent="0.25">
      <c r="A111" s="63" t="s">
        <v>242</v>
      </c>
      <c r="B111" s="75"/>
      <c r="C111" s="117" t="str">
        <f>'Sec I i (7)'!C11</f>
        <v/>
      </c>
      <c r="D111" s="74" t="s">
        <v>196</v>
      </c>
      <c r="E111" s="117" t="str">
        <f>'Sec I i (7)'!E11</f>
        <v/>
      </c>
      <c r="F111" s="75"/>
      <c r="G111" s="75"/>
      <c r="H111" s="75"/>
    </row>
    <row r="112" spans="1:9" ht="16.5" thickBot="1" x14ac:dyDescent="0.3">
      <c r="A112" s="118"/>
      <c r="B112" s="118"/>
      <c r="C112" s="118"/>
      <c r="D112" s="118"/>
      <c r="E112" s="119"/>
      <c r="F112" s="118"/>
      <c r="G112" s="118"/>
      <c r="H112" s="118"/>
    </row>
    <row r="113" spans="1:8" ht="18.75" x14ac:dyDescent="0.25">
      <c r="A113" s="200" t="s">
        <v>255</v>
      </c>
      <c r="B113" s="71"/>
      <c r="C113" s="403" t="s">
        <v>262</v>
      </c>
      <c r="D113" s="404"/>
      <c r="E113" s="404"/>
      <c r="F113" s="404"/>
      <c r="G113" s="404"/>
      <c r="H113" s="404"/>
    </row>
    <row r="114" spans="1:8" x14ac:dyDescent="0.25">
      <c r="A114" s="65"/>
      <c r="C114" s="111"/>
      <c r="D114" s="71"/>
      <c r="E114" s="122"/>
      <c r="F114" s="111"/>
      <c r="G114" s="111"/>
      <c r="H114" s="111"/>
    </row>
    <row r="115" spans="1:8" ht="87" customHeight="1" x14ac:dyDescent="0.25">
      <c r="A115" s="387" t="s">
        <v>257</v>
      </c>
      <c r="B115" s="387"/>
      <c r="C115" s="123" t="s">
        <v>258</v>
      </c>
      <c r="D115" s="71"/>
      <c r="E115" s="124" t="s">
        <v>259</v>
      </c>
      <c r="F115" s="123" t="s">
        <v>245</v>
      </c>
      <c r="G115" s="203" t="s">
        <v>260</v>
      </c>
      <c r="H115" s="125" t="s">
        <v>261</v>
      </c>
    </row>
    <row r="116" spans="1:8" ht="18.75" x14ac:dyDescent="0.3">
      <c r="A116" s="414"/>
      <c r="B116" s="414"/>
      <c r="C116" s="135"/>
      <c r="D116" s="136"/>
      <c r="E116" s="137" t="s">
        <v>79</v>
      </c>
      <c r="F116" s="138"/>
      <c r="G116" s="139"/>
      <c r="H116" s="139"/>
    </row>
    <row r="117" spans="1:8" ht="18.75" x14ac:dyDescent="0.25">
      <c r="A117" s="413"/>
      <c r="B117" s="413"/>
      <c r="C117" s="129"/>
      <c r="D117" s="130"/>
      <c r="E117" s="98">
        <v>0</v>
      </c>
      <c r="F117" s="99"/>
      <c r="G117" s="100"/>
      <c r="H117" s="100"/>
    </row>
    <row r="118" spans="1:8" ht="18.75" x14ac:dyDescent="0.25">
      <c r="A118" s="413"/>
      <c r="B118" s="413"/>
      <c r="C118" s="129"/>
      <c r="D118" s="130"/>
      <c r="E118" s="98">
        <v>0</v>
      </c>
      <c r="F118" s="99"/>
      <c r="G118" s="100"/>
      <c r="H118" s="100"/>
    </row>
    <row r="119" spans="1:8" ht="18.75" x14ac:dyDescent="0.25">
      <c r="A119" s="413"/>
      <c r="B119" s="413"/>
      <c r="C119" s="129"/>
      <c r="D119" s="130"/>
      <c r="E119" s="98">
        <v>0</v>
      </c>
      <c r="F119" s="99"/>
      <c r="G119" s="100"/>
      <c r="H119" s="100"/>
    </row>
    <row r="120" spans="1:8" ht="18.75" x14ac:dyDescent="0.25">
      <c r="A120" s="413"/>
      <c r="B120" s="413"/>
      <c r="C120" s="129"/>
      <c r="D120" s="130"/>
      <c r="E120" s="98">
        <v>0</v>
      </c>
      <c r="F120" s="99"/>
      <c r="G120" s="100"/>
      <c r="H120" s="100"/>
    </row>
    <row r="121" spans="1:8" ht="18.75" x14ac:dyDescent="0.25">
      <c r="A121" s="413"/>
      <c r="B121" s="413"/>
      <c r="C121" s="129"/>
      <c r="D121" s="130"/>
      <c r="E121" s="98">
        <v>0</v>
      </c>
      <c r="F121" s="99"/>
      <c r="G121" s="100"/>
      <c r="H121" s="100"/>
    </row>
    <row r="122" spans="1:8" ht="18.75" x14ac:dyDescent="0.25">
      <c r="A122" s="413"/>
      <c r="B122" s="413"/>
      <c r="C122" s="129"/>
      <c r="D122" s="130"/>
      <c r="E122" s="98">
        <v>0</v>
      </c>
      <c r="F122" s="99"/>
      <c r="G122" s="100"/>
      <c r="H122" s="100"/>
    </row>
    <row r="123" spans="1:8" ht="18.75" x14ac:dyDescent="0.25">
      <c r="A123" s="413"/>
      <c r="B123" s="413"/>
      <c r="C123" s="129"/>
      <c r="D123" s="130"/>
      <c r="E123" s="98">
        <v>0</v>
      </c>
      <c r="F123" s="99"/>
      <c r="G123" s="100"/>
      <c r="H123" s="100"/>
    </row>
    <row r="124" spans="1:8" ht="18.75" x14ac:dyDescent="0.25">
      <c r="A124" s="413"/>
      <c r="B124" s="413"/>
      <c r="C124" s="129"/>
      <c r="D124" s="130"/>
      <c r="E124" s="98">
        <v>0</v>
      </c>
      <c r="F124" s="99"/>
      <c r="G124" s="100"/>
      <c r="H124" s="100"/>
    </row>
    <row r="125" spans="1:8" ht="18.75" x14ac:dyDescent="0.25">
      <c r="A125" s="413"/>
      <c r="B125" s="413"/>
      <c r="C125" s="129"/>
      <c r="D125" s="130"/>
      <c r="E125" s="98">
        <v>0</v>
      </c>
      <c r="F125" s="99"/>
      <c r="G125" s="100"/>
      <c r="H125" s="100"/>
    </row>
    <row r="126" spans="1:8" ht="18.75" x14ac:dyDescent="0.25">
      <c r="A126" s="413"/>
      <c r="B126" s="413"/>
      <c r="C126" s="129"/>
      <c r="D126" s="130"/>
      <c r="E126" s="98">
        <v>0</v>
      </c>
      <c r="F126" s="99"/>
      <c r="G126" s="100"/>
      <c r="H126" s="100"/>
    </row>
    <row r="127" spans="1:8" ht="18.75" x14ac:dyDescent="0.25">
      <c r="A127" s="413"/>
      <c r="B127" s="413"/>
      <c r="C127" s="129"/>
      <c r="D127" s="130"/>
      <c r="E127" s="98">
        <v>0</v>
      </c>
      <c r="F127" s="99"/>
      <c r="G127" s="100"/>
      <c r="H127" s="100"/>
    </row>
    <row r="128" spans="1:8" ht="18.75" x14ac:dyDescent="0.25">
      <c r="A128" s="413"/>
      <c r="B128" s="413"/>
      <c r="C128" s="129"/>
      <c r="D128" s="130"/>
      <c r="E128" s="98">
        <v>0</v>
      </c>
      <c r="F128" s="99"/>
      <c r="G128" s="100"/>
      <c r="H128" s="100"/>
    </row>
    <row r="129" spans="1:9" ht="18.75" x14ac:dyDescent="0.25">
      <c r="A129" s="413"/>
      <c r="B129" s="413"/>
      <c r="C129" s="129"/>
      <c r="D129" s="130"/>
      <c r="E129" s="98">
        <v>0</v>
      </c>
      <c r="F129" s="99"/>
      <c r="G129" s="100"/>
      <c r="H129" s="100"/>
    </row>
    <row r="130" spans="1:9" ht="18.75" x14ac:dyDescent="0.25">
      <c r="A130" s="413"/>
      <c r="B130" s="413"/>
      <c r="C130" s="129"/>
      <c r="D130" s="130"/>
      <c r="E130" s="98">
        <v>0</v>
      </c>
      <c r="F130" s="99"/>
      <c r="G130" s="100"/>
      <c r="H130" s="100"/>
    </row>
    <row r="131" spans="1:9" ht="18.75" x14ac:dyDescent="0.25">
      <c r="A131" s="413"/>
      <c r="B131" s="413"/>
      <c r="C131" s="129"/>
      <c r="D131" s="130"/>
      <c r="E131" s="98">
        <v>0</v>
      </c>
      <c r="F131" s="99"/>
      <c r="G131" s="100"/>
      <c r="H131" s="100"/>
    </row>
    <row r="132" spans="1:9" ht="18.75" x14ac:dyDescent="0.25">
      <c r="A132" s="413"/>
      <c r="B132" s="413"/>
      <c r="C132" s="129"/>
      <c r="D132" s="130"/>
      <c r="E132" s="98">
        <v>0</v>
      </c>
      <c r="F132" s="99"/>
      <c r="G132" s="100"/>
      <c r="H132" s="100"/>
    </row>
    <row r="133" spans="1:9" ht="18.75" x14ac:dyDescent="0.25">
      <c r="A133" s="413"/>
      <c r="B133" s="413"/>
      <c r="C133" s="129"/>
      <c r="D133" s="130"/>
      <c r="E133" s="98">
        <v>0</v>
      </c>
      <c r="F133" s="99"/>
      <c r="G133" s="100"/>
      <c r="H133" s="100"/>
    </row>
    <row r="134" spans="1:9" ht="18.75" x14ac:dyDescent="0.25">
      <c r="A134" s="413"/>
      <c r="B134" s="413"/>
      <c r="C134" s="129"/>
      <c r="D134" s="130"/>
      <c r="E134" s="98">
        <v>0</v>
      </c>
      <c r="F134" s="99"/>
      <c r="G134" s="100"/>
      <c r="H134" s="100"/>
    </row>
    <row r="135" spans="1:9" ht="18.75" x14ac:dyDescent="0.25">
      <c r="A135" s="413"/>
      <c r="B135" s="413"/>
      <c r="C135" s="129"/>
      <c r="D135" s="130"/>
      <c r="E135" s="98">
        <v>0</v>
      </c>
      <c r="F135" s="99"/>
      <c r="G135" s="100"/>
      <c r="H135" s="100"/>
    </row>
    <row r="136" spans="1:9" ht="18.75" x14ac:dyDescent="0.25">
      <c r="A136" s="413"/>
      <c r="B136" s="413"/>
      <c r="C136" s="129"/>
      <c r="D136" s="130"/>
      <c r="E136" s="98">
        <v>0</v>
      </c>
      <c r="F136" s="99"/>
      <c r="G136" s="100"/>
      <c r="H136" s="100"/>
    </row>
    <row r="137" spans="1:9" ht="23.25" thickBot="1" x14ac:dyDescent="0.35">
      <c r="A137" s="93"/>
      <c r="B137" s="131"/>
      <c r="C137" s="132" t="s">
        <v>251</v>
      </c>
      <c r="D137" s="89"/>
      <c r="E137" s="148">
        <f>SUM(E117:E136)</f>
        <v>0</v>
      </c>
      <c r="F137" s="89"/>
      <c r="G137" s="89"/>
      <c r="H137" s="89"/>
    </row>
    <row r="138" spans="1:9" ht="16.5" thickTop="1" x14ac:dyDescent="0.25">
      <c r="A138" s="65"/>
      <c r="C138" s="71"/>
      <c r="D138" s="71"/>
      <c r="E138" s="72"/>
      <c r="F138" s="71"/>
      <c r="G138" s="71"/>
      <c r="H138" s="71"/>
    </row>
    <row r="139" spans="1:9" ht="15.6" customHeight="1" x14ac:dyDescent="0.25">
      <c r="A139" s="133" t="s">
        <v>2</v>
      </c>
      <c r="B139" s="411" t="s">
        <v>252</v>
      </c>
      <c r="C139" s="411"/>
      <c r="D139" s="411"/>
      <c r="E139" s="411"/>
      <c r="F139" s="411"/>
      <c r="G139" s="411"/>
      <c r="H139" s="411"/>
    </row>
    <row r="140" spans="1:9" ht="33.75" customHeight="1" x14ac:dyDescent="0.25">
      <c r="A140" s="133" t="s">
        <v>3</v>
      </c>
      <c r="B140" s="411" t="s">
        <v>253</v>
      </c>
      <c r="C140" s="411"/>
      <c r="D140" s="411"/>
      <c r="E140" s="411"/>
      <c r="F140" s="411"/>
      <c r="G140" s="411"/>
      <c r="H140" s="411"/>
    </row>
    <row r="141" spans="1:9" ht="15.6" customHeight="1" x14ac:dyDescent="0.25">
      <c r="A141" s="133" t="s">
        <v>4</v>
      </c>
      <c r="B141" s="411" t="s">
        <v>254</v>
      </c>
      <c r="C141" s="411"/>
      <c r="D141" s="411"/>
      <c r="E141" s="411"/>
      <c r="F141" s="411"/>
      <c r="G141" s="411"/>
      <c r="H141" s="411"/>
    </row>
    <row r="142" spans="1:9" x14ac:dyDescent="0.25">
      <c r="I142" s="70" t="str">
        <f>HYPERLINK("#'Sec II (7)'!A1","Back to Top")</f>
        <v>Back to Top</v>
      </c>
    </row>
    <row r="143" spans="1:9" x14ac:dyDescent="0.25">
      <c r="I143" s="70"/>
    </row>
    <row r="144" spans="1:9" x14ac:dyDescent="0.25">
      <c r="A144" s="65"/>
      <c r="C144" s="71"/>
      <c r="D144" s="71"/>
      <c r="E144" s="72"/>
      <c r="F144" s="71"/>
      <c r="G144" s="71"/>
      <c r="H144" s="113" t="s">
        <v>238</v>
      </c>
    </row>
    <row r="145" spans="1:8" ht="18.75" x14ac:dyDescent="0.3">
      <c r="A145" s="408" t="s">
        <v>237</v>
      </c>
      <c r="B145" s="408"/>
      <c r="C145" s="408"/>
      <c r="D145" s="408"/>
      <c r="E145" s="408"/>
      <c r="F145" s="408"/>
      <c r="G145" s="408"/>
      <c r="H145" s="408"/>
    </row>
    <row r="146" spans="1:8" ht="18.75" x14ac:dyDescent="0.3">
      <c r="A146" s="391" t="str">
        <f>'Sec I i (7)'!A3:E3</f>
        <v>7th Interim Financial Report</v>
      </c>
      <c r="B146" s="391"/>
      <c r="C146" s="391"/>
      <c r="D146" s="391"/>
      <c r="E146" s="391"/>
      <c r="F146" s="391"/>
      <c r="G146" s="391"/>
      <c r="H146" s="391"/>
    </row>
    <row r="147" spans="1:8" ht="18.75" x14ac:dyDescent="0.3">
      <c r="A147" s="408"/>
      <c r="B147" s="408"/>
      <c r="C147" s="408"/>
      <c r="D147" s="408"/>
      <c r="E147" s="408"/>
      <c r="F147" s="408"/>
      <c r="G147" s="408"/>
      <c r="H147" s="408"/>
    </row>
    <row r="148" spans="1:8" ht="18.75" x14ac:dyDescent="0.25">
      <c r="A148" s="63" t="s">
        <v>194</v>
      </c>
      <c r="B148" s="75"/>
      <c r="C148" s="76">
        <f>'Sec I i (7)'!C5</f>
        <v>0</v>
      </c>
      <c r="D148" s="88"/>
      <c r="E148" s="114"/>
      <c r="F148" s="88"/>
      <c r="G148" s="88"/>
      <c r="H148" s="88"/>
    </row>
    <row r="149" spans="1:8" ht="18.75" x14ac:dyDescent="0.25">
      <c r="A149" s="75"/>
      <c r="B149" s="75"/>
      <c r="C149" s="115"/>
      <c r="D149" s="88"/>
      <c r="E149" s="114"/>
      <c r="F149" s="88"/>
      <c r="G149" s="88"/>
      <c r="H149" s="88"/>
    </row>
    <row r="150" spans="1:8" x14ac:dyDescent="0.25">
      <c r="A150" s="415" t="s">
        <v>241</v>
      </c>
      <c r="B150" s="415"/>
      <c r="C150" s="416">
        <f>+'Sec I i (7)'!C7</f>
        <v>0</v>
      </c>
      <c r="D150" s="416"/>
      <c r="E150" s="416"/>
      <c r="F150" s="416"/>
      <c r="G150" s="416"/>
      <c r="H150" s="416"/>
    </row>
    <row r="151" spans="1:8" x14ac:dyDescent="0.25">
      <c r="A151" s="415"/>
      <c r="B151" s="415"/>
      <c r="C151" s="416"/>
      <c r="D151" s="416"/>
      <c r="E151" s="416"/>
      <c r="F151" s="416"/>
      <c r="G151" s="416"/>
      <c r="H151" s="416"/>
    </row>
    <row r="152" spans="1:8" x14ac:dyDescent="0.25">
      <c r="A152" s="415"/>
      <c r="B152" s="415"/>
      <c r="C152" s="416"/>
      <c r="D152" s="416"/>
      <c r="E152" s="416"/>
      <c r="F152" s="416"/>
      <c r="G152" s="416"/>
      <c r="H152" s="416"/>
    </row>
    <row r="153" spans="1:8" x14ac:dyDescent="0.25">
      <c r="A153" s="75"/>
      <c r="B153" s="75"/>
      <c r="C153" s="75"/>
      <c r="D153" s="75"/>
      <c r="E153" s="116"/>
      <c r="F153" s="75"/>
      <c r="G153" s="75"/>
      <c r="H153" s="75"/>
    </row>
    <row r="154" spans="1:8" ht="18.75" x14ac:dyDescent="0.25">
      <c r="A154" s="63" t="s">
        <v>242</v>
      </c>
      <c r="B154" s="75"/>
      <c r="C154" s="117" t="str">
        <f>'Sec I i (7)'!C11</f>
        <v/>
      </c>
      <c r="D154" s="74" t="s">
        <v>196</v>
      </c>
      <c r="E154" s="117" t="str">
        <f>'Sec I i (7)'!E11</f>
        <v/>
      </c>
      <c r="F154" s="75"/>
      <c r="G154" s="75"/>
      <c r="H154" s="75"/>
    </row>
    <row r="155" spans="1:8" ht="16.5" thickBot="1" x14ac:dyDescent="0.3">
      <c r="A155" s="118"/>
      <c r="B155" s="118"/>
      <c r="C155" s="118"/>
      <c r="D155" s="118"/>
      <c r="E155" s="119"/>
      <c r="F155" s="118"/>
      <c r="G155" s="118"/>
      <c r="H155" s="118"/>
    </row>
    <row r="156" spans="1:8" ht="18.75" x14ac:dyDescent="0.25">
      <c r="A156" s="200" t="s">
        <v>255</v>
      </c>
      <c r="B156" s="71"/>
      <c r="C156" s="403" t="s">
        <v>263</v>
      </c>
      <c r="D156" s="404"/>
      <c r="E156" s="404"/>
      <c r="F156" s="404"/>
      <c r="G156" s="404"/>
      <c r="H156" s="404"/>
    </row>
    <row r="157" spans="1:8" x14ac:dyDescent="0.25">
      <c r="A157" s="65"/>
      <c r="C157" s="111"/>
      <c r="D157" s="71"/>
      <c r="E157" s="122"/>
      <c r="F157" s="111"/>
      <c r="G157" s="111"/>
      <c r="H157" s="111"/>
    </row>
    <row r="158" spans="1:8" ht="91.9" customHeight="1" x14ac:dyDescent="0.25">
      <c r="A158" s="387" t="s">
        <v>257</v>
      </c>
      <c r="B158" s="387"/>
      <c r="C158" s="123" t="s">
        <v>258</v>
      </c>
      <c r="D158" s="71"/>
      <c r="E158" s="124" t="s">
        <v>259</v>
      </c>
      <c r="F158" s="123" t="s">
        <v>245</v>
      </c>
      <c r="G158" s="203" t="s">
        <v>260</v>
      </c>
      <c r="H158" s="125" t="s">
        <v>261</v>
      </c>
    </row>
    <row r="159" spans="1:8" ht="18.75" x14ac:dyDescent="0.3">
      <c r="A159" s="412"/>
      <c r="B159" s="412"/>
      <c r="C159" s="126"/>
      <c r="D159" s="89"/>
      <c r="E159" s="90" t="s">
        <v>79</v>
      </c>
      <c r="F159" s="127"/>
      <c r="G159" s="128"/>
      <c r="H159" s="128"/>
    </row>
    <row r="160" spans="1:8" ht="18.75" x14ac:dyDescent="0.25">
      <c r="A160" s="413"/>
      <c r="B160" s="413"/>
      <c r="C160" s="129"/>
      <c r="D160" s="130"/>
      <c r="E160" s="98">
        <v>0</v>
      </c>
      <c r="F160" s="99"/>
      <c r="G160" s="100"/>
      <c r="H160" s="100"/>
    </row>
    <row r="161" spans="1:8" ht="18.75" x14ac:dyDescent="0.25">
      <c r="A161" s="413"/>
      <c r="B161" s="413"/>
      <c r="C161" s="129"/>
      <c r="D161" s="130"/>
      <c r="E161" s="98">
        <v>0</v>
      </c>
      <c r="F161" s="99"/>
      <c r="G161" s="100"/>
      <c r="H161" s="100"/>
    </row>
    <row r="162" spans="1:8" ht="18.75" x14ac:dyDescent="0.25">
      <c r="A162" s="413"/>
      <c r="B162" s="413"/>
      <c r="C162" s="129"/>
      <c r="D162" s="130"/>
      <c r="E162" s="98">
        <v>0</v>
      </c>
      <c r="F162" s="99"/>
      <c r="G162" s="100"/>
      <c r="H162" s="100"/>
    </row>
    <row r="163" spans="1:8" ht="18.75" x14ac:dyDescent="0.25">
      <c r="A163" s="413"/>
      <c r="B163" s="413"/>
      <c r="C163" s="129"/>
      <c r="D163" s="130"/>
      <c r="E163" s="98">
        <v>0</v>
      </c>
      <c r="F163" s="99"/>
      <c r="G163" s="100"/>
      <c r="H163" s="100"/>
    </row>
    <row r="164" spans="1:8" ht="18.75" x14ac:dyDescent="0.25">
      <c r="A164" s="413"/>
      <c r="B164" s="413"/>
      <c r="C164" s="129"/>
      <c r="D164" s="130"/>
      <c r="E164" s="98">
        <v>0</v>
      </c>
      <c r="F164" s="99"/>
      <c r="G164" s="100"/>
      <c r="H164" s="100"/>
    </row>
    <row r="165" spans="1:8" ht="18.75" x14ac:dyDescent="0.25">
      <c r="A165" s="413"/>
      <c r="B165" s="413"/>
      <c r="C165" s="129"/>
      <c r="D165" s="130"/>
      <c r="E165" s="98">
        <v>0</v>
      </c>
      <c r="F165" s="99"/>
      <c r="G165" s="100"/>
      <c r="H165" s="100"/>
    </row>
    <row r="166" spans="1:8" ht="18.75" x14ac:dyDescent="0.25">
      <c r="A166" s="413"/>
      <c r="B166" s="413"/>
      <c r="C166" s="129"/>
      <c r="D166" s="130"/>
      <c r="E166" s="98">
        <v>0</v>
      </c>
      <c r="F166" s="99"/>
      <c r="G166" s="100"/>
      <c r="H166" s="100"/>
    </row>
    <row r="167" spans="1:8" ht="18.75" x14ac:dyDescent="0.25">
      <c r="A167" s="413"/>
      <c r="B167" s="413"/>
      <c r="C167" s="129"/>
      <c r="D167" s="130"/>
      <c r="E167" s="98">
        <v>0</v>
      </c>
      <c r="F167" s="99"/>
      <c r="G167" s="100"/>
      <c r="H167" s="100"/>
    </row>
    <row r="168" spans="1:8" ht="18.75" x14ac:dyDescent="0.25">
      <c r="A168" s="413"/>
      <c r="B168" s="413"/>
      <c r="C168" s="129"/>
      <c r="D168" s="130"/>
      <c r="E168" s="98">
        <v>0</v>
      </c>
      <c r="F168" s="99"/>
      <c r="G168" s="100"/>
      <c r="H168" s="100"/>
    </row>
    <row r="169" spans="1:8" ht="18.75" x14ac:dyDescent="0.25">
      <c r="A169" s="413"/>
      <c r="B169" s="413"/>
      <c r="C169" s="129"/>
      <c r="D169" s="130"/>
      <c r="E169" s="98">
        <v>0</v>
      </c>
      <c r="F169" s="99"/>
      <c r="G169" s="100"/>
      <c r="H169" s="100"/>
    </row>
    <row r="170" spans="1:8" ht="18.75" x14ac:dyDescent="0.25">
      <c r="A170" s="413"/>
      <c r="B170" s="413"/>
      <c r="C170" s="129"/>
      <c r="D170" s="130"/>
      <c r="E170" s="98">
        <v>0</v>
      </c>
      <c r="F170" s="99"/>
      <c r="G170" s="100"/>
      <c r="H170" s="100"/>
    </row>
    <row r="171" spans="1:8" ht="18.75" x14ac:dyDescent="0.25">
      <c r="A171" s="413"/>
      <c r="B171" s="413"/>
      <c r="C171" s="129"/>
      <c r="D171" s="130"/>
      <c r="E171" s="98">
        <v>0</v>
      </c>
      <c r="F171" s="99"/>
      <c r="G171" s="100"/>
      <c r="H171" s="100"/>
    </row>
    <row r="172" spans="1:8" ht="18.75" x14ac:dyDescent="0.25">
      <c r="A172" s="413"/>
      <c r="B172" s="413"/>
      <c r="C172" s="129"/>
      <c r="D172" s="130"/>
      <c r="E172" s="98">
        <v>0</v>
      </c>
      <c r="F172" s="99"/>
      <c r="G172" s="100"/>
      <c r="H172" s="100"/>
    </row>
    <row r="173" spans="1:8" ht="18.75" x14ac:dyDescent="0.25">
      <c r="A173" s="413"/>
      <c r="B173" s="413"/>
      <c r="C173" s="129"/>
      <c r="D173" s="130"/>
      <c r="E173" s="98">
        <v>0</v>
      </c>
      <c r="F173" s="99"/>
      <c r="G173" s="100"/>
      <c r="H173" s="100"/>
    </row>
    <row r="174" spans="1:8" ht="18.75" x14ac:dyDescent="0.25">
      <c r="A174" s="413"/>
      <c r="B174" s="413"/>
      <c r="C174" s="129"/>
      <c r="D174" s="130"/>
      <c r="E174" s="98">
        <v>0</v>
      </c>
      <c r="F174" s="99"/>
      <c r="G174" s="100"/>
      <c r="H174" s="100"/>
    </row>
    <row r="175" spans="1:8" ht="18.75" x14ac:dyDescent="0.25">
      <c r="A175" s="413"/>
      <c r="B175" s="413"/>
      <c r="C175" s="129"/>
      <c r="D175" s="130"/>
      <c r="E175" s="98">
        <v>0</v>
      </c>
      <c r="F175" s="99"/>
      <c r="G175" s="100"/>
      <c r="H175" s="100"/>
    </row>
    <row r="176" spans="1:8" ht="18.75" x14ac:dyDescent="0.25">
      <c r="A176" s="413"/>
      <c r="B176" s="413"/>
      <c r="C176" s="129"/>
      <c r="D176" s="130"/>
      <c r="E176" s="98">
        <v>0</v>
      </c>
      <c r="F176" s="99"/>
      <c r="G176" s="100"/>
      <c r="H176" s="100"/>
    </row>
    <row r="177" spans="1:9" ht="18.75" x14ac:dyDescent="0.25">
      <c r="A177" s="413"/>
      <c r="B177" s="413"/>
      <c r="C177" s="129"/>
      <c r="D177" s="130"/>
      <c r="E177" s="98">
        <v>0</v>
      </c>
      <c r="F177" s="99"/>
      <c r="G177" s="100"/>
      <c r="H177" s="100"/>
    </row>
    <row r="178" spans="1:9" ht="18.75" x14ac:dyDescent="0.25">
      <c r="A178" s="413"/>
      <c r="B178" s="413"/>
      <c r="C178" s="129"/>
      <c r="D178" s="130"/>
      <c r="E178" s="98">
        <v>0</v>
      </c>
      <c r="F178" s="99"/>
      <c r="G178" s="100"/>
      <c r="H178" s="100"/>
    </row>
    <row r="179" spans="1:9" ht="18.75" x14ac:dyDescent="0.25">
      <c r="A179" s="413"/>
      <c r="B179" s="413"/>
      <c r="C179" s="129"/>
      <c r="D179" s="130"/>
      <c r="E179" s="98">
        <v>0</v>
      </c>
      <c r="F179" s="99"/>
      <c r="G179" s="100"/>
      <c r="H179" s="100"/>
    </row>
    <row r="180" spans="1:9" ht="23.25" thickBot="1" x14ac:dyDescent="0.35">
      <c r="A180" s="93"/>
      <c r="B180" s="131"/>
      <c r="C180" s="132" t="s">
        <v>251</v>
      </c>
      <c r="D180" s="89"/>
      <c r="E180" s="148">
        <f>SUM(E160:E179)</f>
        <v>0</v>
      </c>
      <c r="F180" s="89"/>
      <c r="G180" s="89"/>
      <c r="H180" s="89"/>
    </row>
    <row r="181" spans="1:9" ht="16.5" thickTop="1" x14ac:dyDescent="0.25">
      <c r="A181" s="65"/>
      <c r="C181" s="71"/>
      <c r="D181" s="71"/>
      <c r="E181" s="72"/>
      <c r="F181" s="71"/>
      <c r="G181" s="71"/>
      <c r="H181" s="71"/>
    </row>
    <row r="182" spans="1:9" ht="15.6" customHeight="1" x14ac:dyDescent="0.25">
      <c r="A182" s="133" t="s">
        <v>2</v>
      </c>
      <c r="B182" s="411" t="s">
        <v>252</v>
      </c>
      <c r="C182" s="411"/>
      <c r="D182" s="411"/>
      <c r="E182" s="411"/>
      <c r="F182" s="411"/>
      <c r="G182" s="411"/>
      <c r="H182" s="411"/>
    </row>
    <row r="183" spans="1:9" ht="33.75" customHeight="1" x14ac:dyDescent="0.25">
      <c r="A183" s="133" t="s">
        <v>3</v>
      </c>
      <c r="B183" s="411" t="s">
        <v>253</v>
      </c>
      <c r="C183" s="411"/>
      <c r="D183" s="411"/>
      <c r="E183" s="411"/>
      <c r="F183" s="411"/>
      <c r="G183" s="411"/>
      <c r="H183" s="411"/>
    </row>
    <row r="184" spans="1:9" ht="15.6" customHeight="1" x14ac:dyDescent="0.25">
      <c r="A184" s="133" t="s">
        <v>4</v>
      </c>
      <c r="B184" s="411" t="s">
        <v>254</v>
      </c>
      <c r="C184" s="411"/>
      <c r="D184" s="411"/>
      <c r="E184" s="411"/>
      <c r="F184" s="411"/>
      <c r="G184" s="411"/>
      <c r="H184" s="411"/>
    </row>
    <row r="185" spans="1:9" x14ac:dyDescent="0.25">
      <c r="I185" s="70" t="str">
        <f>HYPERLINK("#'Sec II (7)'!A1","Back to Top")</f>
        <v>Back to Top</v>
      </c>
    </row>
    <row r="186" spans="1:9" x14ac:dyDescent="0.25">
      <c r="I186" s="70"/>
    </row>
    <row r="187" spans="1:9" x14ac:dyDescent="0.25">
      <c r="A187" s="65"/>
      <c r="C187" s="71"/>
      <c r="D187" s="71"/>
      <c r="E187" s="72"/>
      <c r="F187" s="71"/>
      <c r="G187" s="71"/>
      <c r="H187" s="113" t="s">
        <v>238</v>
      </c>
    </row>
    <row r="188" spans="1:9" ht="18.75" x14ac:dyDescent="0.3">
      <c r="A188" s="408" t="s">
        <v>237</v>
      </c>
      <c r="B188" s="408"/>
      <c r="C188" s="408"/>
      <c r="D188" s="408"/>
      <c r="E188" s="408"/>
      <c r="F188" s="408"/>
      <c r="G188" s="408"/>
      <c r="H188" s="408"/>
    </row>
    <row r="189" spans="1:9" ht="18.75" x14ac:dyDescent="0.3">
      <c r="A189" s="391" t="str">
        <f>'Sec I i (7)'!A3:E3</f>
        <v>7th Interim Financial Report</v>
      </c>
      <c r="B189" s="391"/>
      <c r="C189" s="391"/>
      <c r="D189" s="391"/>
      <c r="E189" s="391"/>
      <c r="F189" s="391"/>
      <c r="G189" s="391"/>
      <c r="H189" s="391"/>
    </row>
    <row r="190" spans="1:9" ht="18.75" x14ac:dyDescent="0.3">
      <c r="A190" s="408"/>
      <c r="B190" s="408"/>
      <c r="C190" s="408"/>
      <c r="D190" s="408"/>
      <c r="E190" s="408"/>
      <c r="F190" s="408"/>
      <c r="G190" s="408"/>
      <c r="H190" s="408"/>
    </row>
    <row r="191" spans="1:9" ht="18.75" x14ac:dyDescent="0.25">
      <c r="A191" s="63" t="s">
        <v>194</v>
      </c>
      <c r="B191" s="75"/>
      <c r="C191" s="76">
        <f>'Sec I i (7)'!C5</f>
        <v>0</v>
      </c>
      <c r="D191" s="88"/>
      <c r="E191" s="114"/>
      <c r="F191" s="88"/>
      <c r="G191" s="88"/>
      <c r="H191" s="88"/>
    </row>
    <row r="192" spans="1:9" ht="18.75" x14ac:dyDescent="0.25">
      <c r="A192" s="75"/>
      <c r="B192" s="75"/>
      <c r="C192" s="115"/>
      <c r="D192" s="88"/>
      <c r="E192" s="114"/>
      <c r="F192" s="88"/>
      <c r="G192" s="88"/>
      <c r="H192" s="88"/>
    </row>
    <row r="193" spans="1:8" x14ac:dyDescent="0.25">
      <c r="A193" s="415" t="s">
        <v>241</v>
      </c>
      <c r="B193" s="415"/>
      <c r="C193" s="416">
        <f>+'Sec I i (7)'!C7</f>
        <v>0</v>
      </c>
      <c r="D193" s="416"/>
      <c r="E193" s="416"/>
      <c r="F193" s="416"/>
      <c r="G193" s="416"/>
      <c r="H193" s="416"/>
    </row>
    <row r="194" spans="1:8" x14ac:dyDescent="0.25">
      <c r="A194" s="415"/>
      <c r="B194" s="415"/>
      <c r="C194" s="416"/>
      <c r="D194" s="416"/>
      <c r="E194" s="416"/>
      <c r="F194" s="416"/>
      <c r="G194" s="416"/>
      <c r="H194" s="416"/>
    </row>
    <row r="195" spans="1:8" x14ac:dyDescent="0.25">
      <c r="A195" s="415"/>
      <c r="B195" s="415"/>
      <c r="C195" s="416"/>
      <c r="D195" s="416"/>
      <c r="E195" s="416"/>
      <c r="F195" s="416"/>
      <c r="G195" s="416"/>
      <c r="H195" s="416"/>
    </row>
    <row r="196" spans="1:8" x14ac:dyDescent="0.25">
      <c r="A196" s="75"/>
      <c r="B196" s="75"/>
      <c r="C196" s="75"/>
      <c r="D196" s="75"/>
      <c r="E196" s="116"/>
      <c r="F196" s="75"/>
      <c r="G196" s="75"/>
      <c r="H196" s="75"/>
    </row>
    <row r="197" spans="1:8" ht="18.75" x14ac:dyDescent="0.25">
      <c r="A197" s="63" t="s">
        <v>242</v>
      </c>
      <c r="B197" s="75"/>
      <c r="C197" s="117" t="str">
        <f>'Sec I i (7)'!C11</f>
        <v/>
      </c>
      <c r="D197" s="74" t="s">
        <v>196</v>
      </c>
      <c r="E197" s="117" t="str">
        <f>'Sec I i (7)'!E11</f>
        <v/>
      </c>
      <c r="F197" s="75"/>
      <c r="G197" s="75"/>
      <c r="H197" s="75"/>
    </row>
    <row r="198" spans="1:8" ht="16.5" thickBot="1" x14ac:dyDescent="0.3">
      <c r="A198" s="118"/>
      <c r="B198" s="118"/>
      <c r="C198" s="118"/>
      <c r="D198" s="118"/>
      <c r="E198" s="119"/>
      <c r="F198" s="118"/>
      <c r="G198" s="118"/>
      <c r="H198" s="118"/>
    </row>
    <row r="199" spans="1:8" ht="18.75" x14ac:dyDescent="0.25">
      <c r="A199" s="200" t="s">
        <v>255</v>
      </c>
      <c r="B199" s="71"/>
      <c r="C199" s="403" t="s">
        <v>264</v>
      </c>
      <c r="D199" s="405"/>
      <c r="E199" s="405"/>
      <c r="F199" s="405"/>
      <c r="G199" s="405"/>
      <c r="H199" s="405"/>
    </row>
    <row r="200" spans="1:8" x14ac:dyDescent="0.25">
      <c r="A200" s="65"/>
      <c r="C200" s="111"/>
      <c r="D200" s="71"/>
      <c r="E200" s="122"/>
      <c r="F200" s="111"/>
      <c r="G200" s="111"/>
      <c r="H200" s="111"/>
    </row>
    <row r="201" spans="1:8" ht="93" customHeight="1" x14ac:dyDescent="0.25">
      <c r="A201" s="387" t="s">
        <v>257</v>
      </c>
      <c r="B201" s="387"/>
      <c r="C201" s="123" t="s">
        <v>258</v>
      </c>
      <c r="D201" s="71"/>
      <c r="E201" s="124" t="s">
        <v>259</v>
      </c>
      <c r="F201" s="123" t="s">
        <v>245</v>
      </c>
      <c r="G201" s="203" t="s">
        <v>260</v>
      </c>
      <c r="H201" s="125" t="s">
        <v>261</v>
      </c>
    </row>
    <row r="202" spans="1:8" ht="18.75" x14ac:dyDescent="0.3">
      <c r="A202" s="414"/>
      <c r="B202" s="414"/>
      <c r="C202" s="135"/>
      <c r="D202" s="136"/>
      <c r="E202" s="137" t="s">
        <v>79</v>
      </c>
      <c r="F202" s="138"/>
      <c r="G202" s="139"/>
      <c r="H202" s="139"/>
    </row>
    <row r="203" spans="1:8" ht="18.75" x14ac:dyDescent="0.25">
      <c r="A203" s="413"/>
      <c r="B203" s="413"/>
      <c r="C203" s="129"/>
      <c r="D203" s="130"/>
      <c r="E203" s="98">
        <v>0</v>
      </c>
      <c r="F203" s="99"/>
      <c r="G203" s="100"/>
      <c r="H203" s="100"/>
    </row>
    <row r="204" spans="1:8" ht="18.75" x14ac:dyDescent="0.25">
      <c r="A204" s="413"/>
      <c r="B204" s="413"/>
      <c r="C204" s="129"/>
      <c r="D204" s="130"/>
      <c r="E204" s="98">
        <v>0</v>
      </c>
      <c r="F204" s="99"/>
      <c r="G204" s="100"/>
      <c r="H204" s="100"/>
    </row>
    <row r="205" spans="1:8" ht="18.75" x14ac:dyDescent="0.25">
      <c r="A205" s="413"/>
      <c r="B205" s="413"/>
      <c r="C205" s="129"/>
      <c r="D205" s="130"/>
      <c r="E205" s="98">
        <v>0</v>
      </c>
      <c r="F205" s="99"/>
      <c r="G205" s="100"/>
      <c r="H205" s="100"/>
    </row>
    <row r="206" spans="1:8" ht="18.75" x14ac:dyDescent="0.25">
      <c r="A206" s="413"/>
      <c r="B206" s="413"/>
      <c r="C206" s="129"/>
      <c r="D206" s="130"/>
      <c r="E206" s="98">
        <v>0</v>
      </c>
      <c r="F206" s="99"/>
      <c r="G206" s="100"/>
      <c r="H206" s="100"/>
    </row>
    <row r="207" spans="1:8" ht="18.75" x14ac:dyDescent="0.25">
      <c r="A207" s="413"/>
      <c r="B207" s="413"/>
      <c r="C207" s="129"/>
      <c r="D207" s="130"/>
      <c r="E207" s="98">
        <v>0</v>
      </c>
      <c r="F207" s="99"/>
      <c r="G207" s="100"/>
      <c r="H207" s="100"/>
    </row>
    <row r="208" spans="1:8" ht="18.75" x14ac:dyDescent="0.25">
      <c r="A208" s="413"/>
      <c r="B208" s="413"/>
      <c r="C208" s="129"/>
      <c r="D208" s="130"/>
      <c r="E208" s="98">
        <v>0</v>
      </c>
      <c r="F208" s="99"/>
      <c r="G208" s="100"/>
      <c r="H208" s="100"/>
    </row>
    <row r="209" spans="1:8" ht="18.75" x14ac:dyDescent="0.25">
      <c r="A209" s="413"/>
      <c r="B209" s="413"/>
      <c r="C209" s="129"/>
      <c r="D209" s="130"/>
      <c r="E209" s="98">
        <v>0</v>
      </c>
      <c r="F209" s="99"/>
      <c r="G209" s="100"/>
      <c r="H209" s="100"/>
    </row>
    <row r="210" spans="1:8" ht="18.75" x14ac:dyDescent="0.25">
      <c r="A210" s="413"/>
      <c r="B210" s="413"/>
      <c r="C210" s="129"/>
      <c r="D210" s="130"/>
      <c r="E210" s="98">
        <v>0</v>
      </c>
      <c r="F210" s="99"/>
      <c r="G210" s="100"/>
      <c r="H210" s="100"/>
    </row>
    <row r="211" spans="1:8" ht="18.75" x14ac:dyDescent="0.25">
      <c r="A211" s="413"/>
      <c r="B211" s="413"/>
      <c r="C211" s="129"/>
      <c r="D211" s="130"/>
      <c r="E211" s="98">
        <v>0</v>
      </c>
      <c r="F211" s="99"/>
      <c r="G211" s="100"/>
      <c r="H211" s="100"/>
    </row>
    <row r="212" spans="1:8" ht="18.75" x14ac:dyDescent="0.25">
      <c r="A212" s="413"/>
      <c r="B212" s="413"/>
      <c r="C212" s="129"/>
      <c r="D212" s="130"/>
      <c r="E212" s="98">
        <v>0</v>
      </c>
      <c r="F212" s="99"/>
      <c r="G212" s="100"/>
      <c r="H212" s="100"/>
    </row>
    <row r="213" spans="1:8" ht="18.75" x14ac:dyDescent="0.25">
      <c r="A213" s="413"/>
      <c r="B213" s="413"/>
      <c r="C213" s="129"/>
      <c r="D213" s="130"/>
      <c r="E213" s="98">
        <v>0</v>
      </c>
      <c r="F213" s="99"/>
      <c r="G213" s="100"/>
      <c r="H213" s="100"/>
    </row>
    <row r="214" spans="1:8" ht="18.75" x14ac:dyDescent="0.25">
      <c r="A214" s="413"/>
      <c r="B214" s="413"/>
      <c r="C214" s="129"/>
      <c r="D214" s="130"/>
      <c r="E214" s="98">
        <v>0</v>
      </c>
      <c r="F214" s="99"/>
      <c r="G214" s="100"/>
      <c r="H214" s="100"/>
    </row>
    <row r="215" spans="1:8" ht="18.75" x14ac:dyDescent="0.25">
      <c r="A215" s="413"/>
      <c r="B215" s="413"/>
      <c r="C215" s="129"/>
      <c r="D215" s="130"/>
      <c r="E215" s="98">
        <v>0</v>
      </c>
      <c r="F215" s="99"/>
      <c r="G215" s="100"/>
      <c r="H215" s="100"/>
    </row>
    <row r="216" spans="1:8" ht="18.75" x14ac:dyDescent="0.25">
      <c r="A216" s="413"/>
      <c r="B216" s="413"/>
      <c r="C216" s="129"/>
      <c r="D216" s="130"/>
      <c r="E216" s="98">
        <v>0</v>
      </c>
      <c r="F216" s="99"/>
      <c r="G216" s="100"/>
      <c r="H216" s="100"/>
    </row>
    <row r="217" spans="1:8" ht="18.75" x14ac:dyDescent="0.25">
      <c r="A217" s="413"/>
      <c r="B217" s="413"/>
      <c r="C217" s="129"/>
      <c r="D217" s="130"/>
      <c r="E217" s="98">
        <v>0</v>
      </c>
      <c r="F217" s="99"/>
      <c r="G217" s="100"/>
      <c r="H217" s="100"/>
    </row>
    <row r="218" spans="1:8" ht="18.75" x14ac:dyDescent="0.25">
      <c r="A218" s="413"/>
      <c r="B218" s="413"/>
      <c r="C218" s="129"/>
      <c r="D218" s="130"/>
      <c r="E218" s="98">
        <v>0</v>
      </c>
      <c r="F218" s="99"/>
      <c r="G218" s="100"/>
      <c r="H218" s="100"/>
    </row>
    <row r="219" spans="1:8" ht="18.75" x14ac:dyDescent="0.25">
      <c r="A219" s="413"/>
      <c r="B219" s="413"/>
      <c r="C219" s="129"/>
      <c r="D219" s="130"/>
      <c r="E219" s="98">
        <v>0</v>
      </c>
      <c r="F219" s="99"/>
      <c r="G219" s="100"/>
      <c r="H219" s="100"/>
    </row>
    <row r="220" spans="1:8" ht="18.75" x14ac:dyDescent="0.25">
      <c r="A220" s="413"/>
      <c r="B220" s="413"/>
      <c r="C220" s="129"/>
      <c r="D220" s="130"/>
      <c r="E220" s="98">
        <v>0</v>
      </c>
      <c r="F220" s="99"/>
      <c r="G220" s="100"/>
      <c r="H220" s="100"/>
    </row>
    <row r="221" spans="1:8" ht="18.75" x14ac:dyDescent="0.25">
      <c r="A221" s="413"/>
      <c r="B221" s="413"/>
      <c r="C221" s="129"/>
      <c r="D221" s="130"/>
      <c r="E221" s="98">
        <v>0</v>
      </c>
      <c r="F221" s="99"/>
      <c r="G221" s="100"/>
      <c r="H221" s="100"/>
    </row>
    <row r="222" spans="1:8" ht="18.75" x14ac:dyDescent="0.25">
      <c r="A222" s="413"/>
      <c r="B222" s="413"/>
      <c r="C222" s="129"/>
      <c r="D222" s="130"/>
      <c r="E222" s="98">
        <v>0</v>
      </c>
      <c r="F222" s="99"/>
      <c r="G222" s="100"/>
      <c r="H222" s="100"/>
    </row>
    <row r="223" spans="1:8" ht="23.25" thickBot="1" x14ac:dyDescent="0.35">
      <c r="A223" s="93"/>
      <c r="B223" s="131"/>
      <c r="C223" s="132" t="s">
        <v>251</v>
      </c>
      <c r="D223" s="89"/>
      <c r="E223" s="148">
        <f>SUM(E203:E222)</f>
        <v>0</v>
      </c>
      <c r="F223" s="89"/>
      <c r="G223" s="89"/>
      <c r="H223" s="89"/>
    </row>
    <row r="224" spans="1:8" ht="16.5" thickTop="1" x14ac:dyDescent="0.25">
      <c r="A224" s="65"/>
      <c r="C224" s="71"/>
      <c r="D224" s="71"/>
      <c r="E224" s="72"/>
      <c r="F224" s="71"/>
      <c r="G224" s="71"/>
      <c r="H224" s="71"/>
    </row>
    <row r="225" spans="1:9" ht="15.6" customHeight="1" x14ac:dyDescent="0.25">
      <c r="A225" s="133" t="s">
        <v>2</v>
      </c>
      <c r="B225" s="411" t="s">
        <v>252</v>
      </c>
      <c r="C225" s="411"/>
      <c r="D225" s="411"/>
      <c r="E225" s="411"/>
      <c r="F225" s="411"/>
      <c r="G225" s="411"/>
      <c r="H225" s="411"/>
    </row>
    <row r="226" spans="1:9" ht="33.75" customHeight="1" x14ac:dyDescent="0.25">
      <c r="A226" s="133" t="s">
        <v>3</v>
      </c>
      <c r="B226" s="411" t="s">
        <v>253</v>
      </c>
      <c r="C226" s="411"/>
      <c r="D226" s="411"/>
      <c r="E226" s="411"/>
      <c r="F226" s="411"/>
      <c r="G226" s="411"/>
      <c r="H226" s="411"/>
    </row>
    <row r="227" spans="1:9" ht="15.6" customHeight="1" x14ac:dyDescent="0.25">
      <c r="A227" s="133" t="s">
        <v>4</v>
      </c>
      <c r="B227" s="411" t="s">
        <v>254</v>
      </c>
      <c r="C227" s="411"/>
      <c r="D227" s="411"/>
      <c r="E227" s="411"/>
      <c r="F227" s="411"/>
      <c r="G227" s="411"/>
      <c r="H227" s="411"/>
    </row>
    <row r="228" spans="1:9" x14ac:dyDescent="0.25">
      <c r="I228" s="70" t="str">
        <f>HYPERLINK("#'Sec II (7)'!A1","Back to Top")</f>
        <v>Back to Top</v>
      </c>
    </row>
    <row r="229" spans="1:9" x14ac:dyDescent="0.25">
      <c r="I229" s="70"/>
    </row>
    <row r="230" spans="1:9" x14ac:dyDescent="0.25">
      <c r="A230" s="65"/>
      <c r="C230" s="71"/>
      <c r="D230" s="71"/>
      <c r="E230" s="72"/>
      <c r="F230" s="71"/>
      <c r="G230" s="71"/>
      <c r="H230" s="113" t="s">
        <v>238</v>
      </c>
    </row>
    <row r="231" spans="1:9" ht="18.75" x14ac:dyDescent="0.3">
      <c r="A231" s="408" t="s">
        <v>237</v>
      </c>
      <c r="B231" s="408"/>
      <c r="C231" s="408"/>
      <c r="D231" s="408"/>
      <c r="E231" s="408"/>
      <c r="F231" s="408"/>
      <c r="G231" s="408"/>
      <c r="H231" s="408"/>
    </row>
    <row r="232" spans="1:9" ht="18.75" x14ac:dyDescent="0.3">
      <c r="A232" s="391" t="str">
        <f>'Sec I i (7)'!A3:E3</f>
        <v>7th Interim Financial Report</v>
      </c>
      <c r="B232" s="391"/>
      <c r="C232" s="391"/>
      <c r="D232" s="391"/>
      <c r="E232" s="391"/>
      <c r="F232" s="391"/>
      <c r="G232" s="391"/>
      <c r="H232" s="391"/>
    </row>
    <row r="233" spans="1:9" ht="15.6" customHeight="1" x14ac:dyDescent="0.3">
      <c r="A233" s="408"/>
      <c r="B233" s="408"/>
      <c r="C233" s="408"/>
      <c r="D233" s="408"/>
      <c r="E233" s="408"/>
      <c r="F233" s="408"/>
      <c r="G233" s="408"/>
      <c r="H233" s="408"/>
    </row>
    <row r="234" spans="1:9" ht="15.6" customHeight="1" x14ac:dyDescent="0.25">
      <c r="A234" s="63" t="s">
        <v>194</v>
      </c>
      <c r="B234" s="75"/>
      <c r="C234" s="76">
        <f>'Sec I i (7)'!C5</f>
        <v>0</v>
      </c>
      <c r="D234" s="88"/>
      <c r="E234" s="114"/>
      <c r="F234" s="88"/>
      <c r="G234" s="88"/>
      <c r="H234" s="88"/>
    </row>
    <row r="235" spans="1:9" ht="15.6" customHeight="1" x14ac:dyDescent="0.25">
      <c r="A235" s="75"/>
      <c r="B235" s="75"/>
      <c r="C235" s="115"/>
      <c r="D235" s="88"/>
      <c r="E235" s="114"/>
      <c r="F235" s="88"/>
      <c r="G235" s="88"/>
      <c r="H235" s="88"/>
    </row>
    <row r="236" spans="1:9" x14ac:dyDescent="0.25">
      <c r="A236" s="415" t="s">
        <v>241</v>
      </c>
      <c r="B236" s="415"/>
      <c r="C236" s="416">
        <f>+'Sec I i (7)'!C7</f>
        <v>0</v>
      </c>
      <c r="D236" s="416"/>
      <c r="E236" s="416"/>
      <c r="F236" s="416"/>
      <c r="G236" s="416"/>
      <c r="H236" s="416"/>
    </row>
    <row r="237" spans="1:9" x14ac:dyDescent="0.25">
      <c r="A237" s="415"/>
      <c r="B237" s="415"/>
      <c r="C237" s="416"/>
      <c r="D237" s="416"/>
      <c r="E237" s="416"/>
      <c r="F237" s="416"/>
      <c r="G237" s="416"/>
      <c r="H237" s="416"/>
    </row>
    <row r="238" spans="1:9" x14ac:dyDescent="0.25">
      <c r="A238" s="415"/>
      <c r="B238" s="415"/>
      <c r="C238" s="416"/>
      <c r="D238" s="416"/>
      <c r="E238" s="416"/>
      <c r="F238" s="416"/>
      <c r="G238" s="416"/>
      <c r="H238" s="416"/>
    </row>
    <row r="239" spans="1:9" x14ac:dyDescent="0.25">
      <c r="A239" s="75"/>
      <c r="B239" s="75"/>
      <c r="C239" s="75"/>
      <c r="D239" s="75"/>
      <c r="E239" s="116"/>
      <c r="F239" s="75"/>
      <c r="G239" s="75"/>
      <c r="H239" s="75"/>
    </row>
    <row r="240" spans="1:9" ht="18.75" x14ac:dyDescent="0.25">
      <c r="A240" s="63" t="s">
        <v>242</v>
      </c>
      <c r="B240" s="75"/>
      <c r="C240" s="117" t="str">
        <f>'Sec I i (7)'!C11</f>
        <v/>
      </c>
      <c r="D240" s="74" t="s">
        <v>196</v>
      </c>
      <c r="E240" s="117" t="str">
        <f>'Sec I i (7)'!E11</f>
        <v/>
      </c>
      <c r="F240" s="75"/>
      <c r="G240" s="75"/>
      <c r="H240" s="75"/>
    </row>
    <row r="241" spans="1:8" ht="16.5" thickBot="1" x14ac:dyDescent="0.3">
      <c r="A241" s="118"/>
      <c r="B241" s="118"/>
      <c r="C241" s="118"/>
      <c r="D241" s="118"/>
      <c r="E241" s="119"/>
      <c r="F241" s="118"/>
      <c r="G241" s="118"/>
      <c r="H241" s="118"/>
    </row>
    <row r="242" spans="1:8" ht="18.75" x14ac:dyDescent="0.25">
      <c r="A242" s="200" t="s">
        <v>255</v>
      </c>
      <c r="B242" s="71"/>
      <c r="C242" s="201" t="s">
        <v>265</v>
      </c>
      <c r="D242" s="23"/>
      <c r="E242" s="121"/>
      <c r="F242" s="23"/>
      <c r="G242" s="23"/>
      <c r="H242" s="23"/>
    </row>
    <row r="243" spans="1:8" x14ac:dyDescent="0.25">
      <c r="A243" s="65"/>
      <c r="C243" s="111"/>
      <c r="D243" s="71"/>
      <c r="E243" s="122"/>
      <c r="F243" s="111"/>
      <c r="G243" s="111"/>
      <c r="H243" s="111"/>
    </row>
    <row r="244" spans="1:8" ht="85.15" customHeight="1" x14ac:dyDescent="0.25">
      <c r="A244" s="387" t="s">
        <v>257</v>
      </c>
      <c r="B244" s="387"/>
      <c r="C244" s="123" t="s">
        <v>258</v>
      </c>
      <c r="D244" s="71"/>
      <c r="E244" s="124" t="s">
        <v>259</v>
      </c>
      <c r="F244" s="123" t="s">
        <v>245</v>
      </c>
      <c r="G244" s="203" t="s">
        <v>260</v>
      </c>
      <c r="H244" s="125" t="s">
        <v>261</v>
      </c>
    </row>
    <row r="245" spans="1:8" ht="18.75" x14ac:dyDescent="0.3">
      <c r="A245" s="412"/>
      <c r="B245" s="412"/>
      <c r="C245" s="126"/>
      <c r="D245" s="89"/>
      <c r="E245" s="90" t="s">
        <v>79</v>
      </c>
      <c r="F245" s="127"/>
      <c r="G245" s="128"/>
      <c r="H245" s="128"/>
    </row>
    <row r="246" spans="1:8" ht="18.75" x14ac:dyDescent="0.25">
      <c r="A246" s="413"/>
      <c r="B246" s="413"/>
      <c r="C246" s="129"/>
      <c r="D246" s="130"/>
      <c r="E246" s="98">
        <v>0</v>
      </c>
      <c r="F246" s="99"/>
      <c r="G246" s="100"/>
      <c r="H246" s="100"/>
    </row>
    <row r="247" spans="1:8" ht="18.75" x14ac:dyDescent="0.25">
      <c r="A247" s="413"/>
      <c r="B247" s="413"/>
      <c r="C247" s="129"/>
      <c r="D247" s="130"/>
      <c r="E247" s="98">
        <v>0</v>
      </c>
      <c r="F247" s="99"/>
      <c r="G247" s="100"/>
      <c r="H247" s="100"/>
    </row>
    <row r="248" spans="1:8" ht="18.75" x14ac:dyDescent="0.25">
      <c r="A248" s="413"/>
      <c r="B248" s="413"/>
      <c r="C248" s="129"/>
      <c r="D248" s="130"/>
      <c r="E248" s="98">
        <v>0</v>
      </c>
      <c r="F248" s="99"/>
      <c r="G248" s="100"/>
      <c r="H248" s="100"/>
    </row>
    <row r="249" spans="1:8" ht="18.75" x14ac:dyDescent="0.25">
      <c r="A249" s="413"/>
      <c r="B249" s="413"/>
      <c r="C249" s="129"/>
      <c r="D249" s="130"/>
      <c r="E249" s="98">
        <v>0</v>
      </c>
      <c r="F249" s="99"/>
      <c r="G249" s="100"/>
      <c r="H249" s="100"/>
    </row>
    <row r="250" spans="1:8" ht="18.75" x14ac:dyDescent="0.25">
      <c r="A250" s="413"/>
      <c r="B250" s="413"/>
      <c r="C250" s="129"/>
      <c r="D250" s="130"/>
      <c r="E250" s="98">
        <v>0</v>
      </c>
      <c r="F250" s="99"/>
      <c r="G250" s="100"/>
      <c r="H250" s="100"/>
    </row>
    <row r="251" spans="1:8" ht="18.75" x14ac:dyDescent="0.25">
      <c r="A251" s="413"/>
      <c r="B251" s="413"/>
      <c r="C251" s="129"/>
      <c r="D251" s="130"/>
      <c r="E251" s="98">
        <v>0</v>
      </c>
      <c r="F251" s="99"/>
      <c r="G251" s="100"/>
      <c r="H251" s="100"/>
    </row>
    <row r="252" spans="1:8" ht="18.75" x14ac:dyDescent="0.25">
      <c r="A252" s="413"/>
      <c r="B252" s="413"/>
      <c r="C252" s="129"/>
      <c r="D252" s="130"/>
      <c r="E252" s="98">
        <v>0</v>
      </c>
      <c r="F252" s="99"/>
      <c r="G252" s="100"/>
      <c r="H252" s="100"/>
    </row>
    <row r="253" spans="1:8" ht="18.75" x14ac:dyDescent="0.25">
      <c r="A253" s="413"/>
      <c r="B253" s="413"/>
      <c r="C253" s="129"/>
      <c r="D253" s="130"/>
      <c r="E253" s="98">
        <v>0</v>
      </c>
      <c r="F253" s="99"/>
      <c r="G253" s="100"/>
      <c r="H253" s="100"/>
    </row>
    <row r="254" spans="1:8" ht="18.75" x14ac:dyDescent="0.25">
      <c r="A254" s="413"/>
      <c r="B254" s="413"/>
      <c r="C254" s="129"/>
      <c r="D254" s="130"/>
      <c r="E254" s="98">
        <v>0</v>
      </c>
      <c r="F254" s="99"/>
      <c r="G254" s="100"/>
      <c r="H254" s="100"/>
    </row>
    <row r="255" spans="1:8" ht="18.75" x14ac:dyDescent="0.25">
      <c r="A255" s="413"/>
      <c r="B255" s="413"/>
      <c r="C255" s="129"/>
      <c r="D255" s="130"/>
      <c r="E255" s="98">
        <v>0</v>
      </c>
      <c r="F255" s="99"/>
      <c r="G255" s="100"/>
      <c r="H255" s="100"/>
    </row>
    <row r="256" spans="1:8" ht="18.75" x14ac:dyDescent="0.25">
      <c r="A256" s="413"/>
      <c r="B256" s="413"/>
      <c r="C256" s="129"/>
      <c r="D256" s="130"/>
      <c r="E256" s="98">
        <v>0</v>
      </c>
      <c r="F256" s="99"/>
      <c r="G256" s="100"/>
      <c r="H256" s="100"/>
    </row>
    <row r="257" spans="1:9" ht="18.75" x14ac:dyDescent="0.25">
      <c r="A257" s="413"/>
      <c r="B257" s="413"/>
      <c r="C257" s="129"/>
      <c r="D257" s="130"/>
      <c r="E257" s="98">
        <v>0</v>
      </c>
      <c r="F257" s="99"/>
      <c r="G257" s="100"/>
      <c r="H257" s="100"/>
    </row>
    <row r="258" spans="1:9" ht="18.75" x14ac:dyDescent="0.25">
      <c r="A258" s="413"/>
      <c r="B258" s="413"/>
      <c r="C258" s="129"/>
      <c r="D258" s="130"/>
      <c r="E258" s="98">
        <v>0</v>
      </c>
      <c r="F258" s="99"/>
      <c r="G258" s="100"/>
      <c r="H258" s="100"/>
    </row>
    <row r="259" spans="1:9" ht="18.75" x14ac:dyDescent="0.25">
      <c r="A259" s="413"/>
      <c r="B259" s="413"/>
      <c r="C259" s="129"/>
      <c r="D259" s="130"/>
      <c r="E259" s="98">
        <v>0</v>
      </c>
      <c r="F259" s="99"/>
      <c r="G259" s="100"/>
      <c r="H259" s="100"/>
    </row>
    <row r="260" spans="1:9" ht="18.75" x14ac:dyDescent="0.25">
      <c r="A260" s="413"/>
      <c r="B260" s="413"/>
      <c r="C260" s="129"/>
      <c r="D260" s="130"/>
      <c r="E260" s="98">
        <v>0</v>
      </c>
      <c r="F260" s="99"/>
      <c r="G260" s="100"/>
      <c r="H260" s="100"/>
    </row>
    <row r="261" spans="1:9" ht="18.75" x14ac:dyDescent="0.25">
      <c r="A261" s="413"/>
      <c r="B261" s="413"/>
      <c r="C261" s="129"/>
      <c r="D261" s="130"/>
      <c r="E261" s="98">
        <v>0</v>
      </c>
      <c r="F261" s="99"/>
      <c r="G261" s="100"/>
      <c r="H261" s="100"/>
    </row>
    <row r="262" spans="1:9" ht="18.75" x14ac:dyDescent="0.25">
      <c r="A262" s="413"/>
      <c r="B262" s="413"/>
      <c r="C262" s="129"/>
      <c r="D262" s="130"/>
      <c r="E262" s="98">
        <v>0</v>
      </c>
      <c r="F262" s="99"/>
      <c r="G262" s="100"/>
      <c r="H262" s="100"/>
    </row>
    <row r="263" spans="1:9" ht="18.75" x14ac:dyDescent="0.25">
      <c r="A263" s="413"/>
      <c r="B263" s="413"/>
      <c r="C263" s="129"/>
      <c r="D263" s="130"/>
      <c r="E263" s="98">
        <v>0</v>
      </c>
      <c r="F263" s="99"/>
      <c r="G263" s="100"/>
      <c r="H263" s="100"/>
    </row>
    <row r="264" spans="1:9" ht="18.75" x14ac:dyDescent="0.25">
      <c r="A264" s="413"/>
      <c r="B264" s="413"/>
      <c r="C264" s="129"/>
      <c r="D264" s="130"/>
      <c r="E264" s="98">
        <v>0</v>
      </c>
      <c r="F264" s="99"/>
      <c r="G264" s="100"/>
      <c r="H264" s="100"/>
    </row>
    <row r="265" spans="1:9" ht="18.75" x14ac:dyDescent="0.25">
      <c r="A265" s="413"/>
      <c r="B265" s="413"/>
      <c r="C265" s="129"/>
      <c r="D265" s="130"/>
      <c r="E265" s="98">
        <v>0</v>
      </c>
      <c r="F265" s="99"/>
      <c r="G265" s="100"/>
      <c r="H265" s="100"/>
    </row>
    <row r="266" spans="1:9" ht="23.25" thickBot="1" x14ac:dyDescent="0.35">
      <c r="A266" s="93"/>
      <c r="B266" s="131"/>
      <c r="C266" s="132" t="s">
        <v>251</v>
      </c>
      <c r="D266" s="89"/>
      <c r="E266" s="148">
        <f>SUM(E246:E265)</f>
        <v>0</v>
      </c>
      <c r="F266" s="89"/>
      <c r="G266" s="89"/>
      <c r="H266" s="89"/>
    </row>
    <row r="267" spans="1:9" ht="16.5" thickTop="1" x14ac:dyDescent="0.25">
      <c r="A267" s="65"/>
      <c r="C267" s="71"/>
      <c r="D267" s="71"/>
      <c r="E267" s="72"/>
      <c r="F267" s="71"/>
      <c r="G267" s="71"/>
      <c r="H267" s="71"/>
    </row>
    <row r="268" spans="1:9" ht="15.6" customHeight="1" x14ac:dyDescent="0.25">
      <c r="A268" s="133" t="s">
        <v>2</v>
      </c>
      <c r="B268" s="411" t="s">
        <v>252</v>
      </c>
      <c r="C268" s="411"/>
      <c r="D268" s="411"/>
      <c r="E268" s="411"/>
      <c r="F268" s="411"/>
      <c r="G268" s="411"/>
      <c r="H268" s="411"/>
    </row>
    <row r="269" spans="1:9" ht="33.75" customHeight="1" x14ac:dyDescent="0.25">
      <c r="A269" s="133" t="s">
        <v>3</v>
      </c>
      <c r="B269" s="411" t="s">
        <v>253</v>
      </c>
      <c r="C269" s="411"/>
      <c r="D269" s="411"/>
      <c r="E269" s="411"/>
      <c r="F269" s="411"/>
      <c r="G269" s="411"/>
      <c r="H269" s="411"/>
    </row>
    <row r="270" spans="1:9" ht="15.6" customHeight="1" x14ac:dyDescent="0.25">
      <c r="A270" s="133" t="s">
        <v>4</v>
      </c>
      <c r="B270" s="411" t="s">
        <v>254</v>
      </c>
      <c r="C270" s="411"/>
      <c r="D270" s="411"/>
      <c r="E270" s="411"/>
      <c r="F270" s="411"/>
      <c r="G270" s="411"/>
      <c r="H270" s="411"/>
    </row>
    <row r="271" spans="1:9" x14ac:dyDescent="0.25">
      <c r="I271" s="70" t="str">
        <f>HYPERLINK("#'Sec II (7)'!A1","Back to Top")</f>
        <v>Back to Top</v>
      </c>
    </row>
    <row r="272" spans="1:9" x14ac:dyDescent="0.25">
      <c r="I272" s="70"/>
    </row>
    <row r="273" spans="1:8" x14ac:dyDescent="0.25">
      <c r="A273" s="65"/>
      <c r="C273" s="71"/>
      <c r="D273" s="71"/>
      <c r="E273" s="72"/>
      <c r="F273" s="140"/>
      <c r="G273" s="141"/>
      <c r="H273" s="113" t="s">
        <v>238</v>
      </c>
    </row>
    <row r="274" spans="1:8" ht="18.75" x14ac:dyDescent="0.3">
      <c r="A274" s="408" t="s">
        <v>237</v>
      </c>
      <c r="B274" s="408"/>
      <c r="C274" s="408"/>
      <c r="D274" s="408"/>
      <c r="E274" s="408"/>
      <c r="F274" s="408"/>
      <c r="G274" s="408"/>
      <c r="H274" s="408"/>
    </row>
    <row r="275" spans="1:8" ht="18.75" x14ac:dyDescent="0.3">
      <c r="A275" s="391" t="str">
        <f>'Sec I i (7)'!A3:E3</f>
        <v>7th Interim Financial Report</v>
      </c>
      <c r="B275" s="391"/>
      <c r="C275" s="391"/>
      <c r="D275" s="391"/>
      <c r="E275" s="391"/>
      <c r="F275" s="391"/>
      <c r="G275" s="391"/>
      <c r="H275" s="391"/>
    </row>
    <row r="276" spans="1:8" ht="18.75" x14ac:dyDescent="0.3">
      <c r="A276" s="408"/>
      <c r="B276" s="408"/>
      <c r="C276" s="408"/>
      <c r="D276" s="408"/>
      <c r="E276" s="408"/>
      <c r="F276" s="408"/>
      <c r="G276" s="408"/>
      <c r="H276" s="408"/>
    </row>
    <row r="277" spans="1:8" ht="18.75" x14ac:dyDescent="0.25">
      <c r="A277" s="63" t="s">
        <v>194</v>
      </c>
      <c r="B277" s="75"/>
      <c r="C277" s="76">
        <f>'Sec I i (7)'!C5</f>
        <v>0</v>
      </c>
      <c r="D277" s="88"/>
      <c r="E277" s="114"/>
      <c r="F277" s="88"/>
      <c r="G277" s="88"/>
      <c r="H277" s="88"/>
    </row>
    <row r="278" spans="1:8" ht="18.75" x14ac:dyDescent="0.25">
      <c r="A278" s="75"/>
      <c r="B278" s="75"/>
      <c r="C278" s="115"/>
      <c r="D278" s="88"/>
      <c r="E278" s="114"/>
      <c r="F278" s="88"/>
      <c r="G278" s="88"/>
      <c r="H278" s="88"/>
    </row>
    <row r="279" spans="1:8" x14ac:dyDescent="0.25">
      <c r="A279" s="415" t="s">
        <v>241</v>
      </c>
      <c r="B279" s="415"/>
      <c r="C279" s="416">
        <f>+'Sec I i (7)'!C7</f>
        <v>0</v>
      </c>
      <c r="D279" s="416"/>
      <c r="E279" s="416"/>
      <c r="F279" s="416"/>
      <c r="G279" s="416"/>
      <c r="H279" s="416"/>
    </row>
    <row r="280" spans="1:8" x14ac:dyDescent="0.25">
      <c r="A280" s="415"/>
      <c r="B280" s="415"/>
      <c r="C280" s="416"/>
      <c r="D280" s="416"/>
      <c r="E280" s="416"/>
      <c r="F280" s="416"/>
      <c r="G280" s="416"/>
      <c r="H280" s="416"/>
    </row>
    <row r="281" spans="1:8" x14ac:dyDescent="0.25">
      <c r="A281" s="415"/>
      <c r="B281" s="415"/>
      <c r="C281" s="416"/>
      <c r="D281" s="416"/>
      <c r="E281" s="416"/>
      <c r="F281" s="416"/>
      <c r="G281" s="416"/>
      <c r="H281" s="416"/>
    </row>
    <row r="282" spans="1:8" x14ac:dyDescent="0.25">
      <c r="A282" s="75"/>
      <c r="B282" s="75"/>
      <c r="C282" s="75"/>
      <c r="D282" s="75"/>
      <c r="E282" s="116"/>
      <c r="F282" s="75"/>
      <c r="G282" s="75"/>
      <c r="H282" s="75"/>
    </row>
    <row r="283" spans="1:8" ht="18.75" x14ac:dyDescent="0.25">
      <c r="A283" s="63" t="s">
        <v>242</v>
      </c>
      <c r="B283" s="75"/>
      <c r="C283" s="117" t="str">
        <f>'Sec I i (7)'!C11</f>
        <v/>
      </c>
      <c r="D283" s="74" t="s">
        <v>196</v>
      </c>
      <c r="E283" s="117" t="str">
        <f>'Sec I i (7)'!E11</f>
        <v/>
      </c>
      <c r="F283" s="75"/>
      <c r="G283" s="75"/>
      <c r="H283" s="75"/>
    </row>
    <row r="284" spans="1:8" ht="16.5" thickBot="1" x14ac:dyDescent="0.3">
      <c r="A284" s="118"/>
      <c r="B284" s="118"/>
      <c r="C284" s="118"/>
      <c r="D284" s="118"/>
      <c r="E284" s="119"/>
      <c r="F284" s="142"/>
      <c r="G284" s="143"/>
      <c r="H284" s="143"/>
    </row>
    <row r="285" spans="1:8" ht="19.5" x14ac:dyDescent="0.3">
      <c r="A285" s="120" t="s">
        <v>255</v>
      </c>
      <c r="B285" s="62"/>
      <c r="C285" s="406" t="s">
        <v>266</v>
      </c>
      <c r="D285" s="407"/>
      <c r="E285" s="407"/>
      <c r="F285" s="407"/>
      <c r="G285" s="407"/>
      <c r="H285" s="407"/>
    </row>
    <row r="286" spans="1:8" x14ac:dyDescent="0.25">
      <c r="A286" s="65"/>
      <c r="C286" s="111"/>
      <c r="D286" s="71"/>
      <c r="E286" s="122"/>
      <c r="F286" s="144"/>
      <c r="G286" s="108"/>
      <c r="H286" s="108"/>
    </row>
    <row r="287" spans="1:8" ht="82.15" customHeight="1" x14ac:dyDescent="0.25">
      <c r="A287" s="387" t="s">
        <v>257</v>
      </c>
      <c r="B287" s="387"/>
      <c r="C287" s="123" t="s">
        <v>258</v>
      </c>
      <c r="D287" s="71"/>
      <c r="E287" s="124" t="s">
        <v>259</v>
      </c>
      <c r="F287" s="123" t="s">
        <v>245</v>
      </c>
      <c r="G287" s="203" t="s">
        <v>260</v>
      </c>
      <c r="H287" s="125" t="s">
        <v>261</v>
      </c>
    </row>
    <row r="288" spans="1:8" ht="18.75" x14ac:dyDescent="0.3">
      <c r="A288" s="412"/>
      <c r="B288" s="412"/>
      <c r="C288" s="126"/>
      <c r="D288" s="89"/>
      <c r="E288" s="90" t="s">
        <v>79</v>
      </c>
      <c r="F288" s="127"/>
      <c r="G288" s="128"/>
      <c r="H288" s="128"/>
    </row>
    <row r="289" spans="1:8" ht="18.75" x14ac:dyDescent="0.25">
      <c r="A289" s="413"/>
      <c r="B289" s="413"/>
      <c r="C289" s="129"/>
      <c r="D289" s="130"/>
      <c r="E289" s="98">
        <v>0</v>
      </c>
      <c r="F289" s="99"/>
      <c r="G289" s="100"/>
      <c r="H289" s="100"/>
    </row>
    <row r="290" spans="1:8" ht="18.75" x14ac:dyDescent="0.25">
      <c r="A290" s="413"/>
      <c r="B290" s="413"/>
      <c r="C290" s="129"/>
      <c r="D290" s="130"/>
      <c r="E290" s="98">
        <v>0</v>
      </c>
      <c r="F290" s="99"/>
      <c r="G290" s="100"/>
      <c r="H290" s="100"/>
    </row>
    <row r="291" spans="1:8" ht="18.75" x14ac:dyDescent="0.25">
      <c r="A291" s="413"/>
      <c r="B291" s="413"/>
      <c r="C291" s="129"/>
      <c r="D291" s="130"/>
      <c r="E291" s="98">
        <v>0</v>
      </c>
      <c r="F291" s="99"/>
      <c r="G291" s="100"/>
      <c r="H291" s="100"/>
    </row>
    <row r="292" spans="1:8" ht="18.75" x14ac:dyDescent="0.25">
      <c r="A292" s="413"/>
      <c r="B292" s="413"/>
      <c r="C292" s="129"/>
      <c r="D292" s="130"/>
      <c r="E292" s="98">
        <v>0</v>
      </c>
      <c r="F292" s="99"/>
      <c r="G292" s="100"/>
      <c r="H292" s="100"/>
    </row>
    <row r="293" spans="1:8" ht="18.75" x14ac:dyDescent="0.25">
      <c r="A293" s="413"/>
      <c r="B293" s="413"/>
      <c r="C293" s="129"/>
      <c r="D293" s="130"/>
      <c r="E293" s="98">
        <v>0</v>
      </c>
      <c r="F293" s="99"/>
      <c r="G293" s="100"/>
      <c r="H293" s="100"/>
    </row>
    <row r="294" spans="1:8" ht="18.75" x14ac:dyDescent="0.25">
      <c r="A294" s="413"/>
      <c r="B294" s="413"/>
      <c r="C294" s="129"/>
      <c r="D294" s="130"/>
      <c r="E294" s="98">
        <v>0</v>
      </c>
      <c r="F294" s="99"/>
      <c r="G294" s="100"/>
      <c r="H294" s="100"/>
    </row>
    <row r="295" spans="1:8" ht="18.75" x14ac:dyDescent="0.25">
      <c r="A295" s="413"/>
      <c r="B295" s="413"/>
      <c r="C295" s="129"/>
      <c r="D295" s="130"/>
      <c r="E295" s="98">
        <v>0</v>
      </c>
      <c r="F295" s="99"/>
      <c r="G295" s="100"/>
      <c r="H295" s="100"/>
    </row>
    <row r="296" spans="1:8" ht="18.75" x14ac:dyDescent="0.25">
      <c r="A296" s="413"/>
      <c r="B296" s="413"/>
      <c r="C296" s="129"/>
      <c r="D296" s="130"/>
      <c r="E296" s="98">
        <v>0</v>
      </c>
      <c r="F296" s="99"/>
      <c r="G296" s="100"/>
      <c r="H296" s="100"/>
    </row>
    <row r="297" spans="1:8" ht="18.75" x14ac:dyDescent="0.25">
      <c r="A297" s="413"/>
      <c r="B297" s="413"/>
      <c r="C297" s="129"/>
      <c r="D297" s="130"/>
      <c r="E297" s="98">
        <v>0</v>
      </c>
      <c r="F297" s="99"/>
      <c r="G297" s="100"/>
      <c r="H297" s="100"/>
    </row>
    <row r="298" spans="1:8" ht="18.75" x14ac:dyDescent="0.25">
      <c r="A298" s="413"/>
      <c r="B298" s="413"/>
      <c r="C298" s="129"/>
      <c r="D298" s="130"/>
      <c r="E298" s="98">
        <v>0</v>
      </c>
      <c r="F298" s="99"/>
      <c r="G298" s="100"/>
      <c r="H298" s="100"/>
    </row>
    <row r="299" spans="1:8" ht="18.75" x14ac:dyDescent="0.25">
      <c r="A299" s="413"/>
      <c r="B299" s="413"/>
      <c r="C299" s="129"/>
      <c r="D299" s="130"/>
      <c r="E299" s="98">
        <v>0</v>
      </c>
      <c r="F299" s="99"/>
      <c r="G299" s="100"/>
      <c r="H299" s="100"/>
    </row>
    <row r="300" spans="1:8" ht="18.75" x14ac:dyDescent="0.25">
      <c r="A300" s="413"/>
      <c r="B300" s="413"/>
      <c r="C300" s="129"/>
      <c r="D300" s="130"/>
      <c r="E300" s="98">
        <v>0</v>
      </c>
      <c r="F300" s="99"/>
      <c r="G300" s="100"/>
      <c r="H300" s="100"/>
    </row>
    <row r="301" spans="1:8" ht="18.75" x14ac:dyDescent="0.25">
      <c r="A301" s="413"/>
      <c r="B301" s="413"/>
      <c r="C301" s="129"/>
      <c r="D301" s="130"/>
      <c r="E301" s="98">
        <v>0</v>
      </c>
      <c r="F301" s="99"/>
      <c r="G301" s="100"/>
      <c r="H301" s="100"/>
    </row>
    <row r="302" spans="1:8" ht="18.75" x14ac:dyDescent="0.25">
      <c r="A302" s="413"/>
      <c r="B302" s="413"/>
      <c r="C302" s="129"/>
      <c r="D302" s="130"/>
      <c r="E302" s="98">
        <v>0</v>
      </c>
      <c r="F302" s="99"/>
      <c r="G302" s="100"/>
      <c r="H302" s="100"/>
    </row>
    <row r="303" spans="1:8" ht="18.75" x14ac:dyDescent="0.25">
      <c r="A303" s="413"/>
      <c r="B303" s="413"/>
      <c r="C303" s="129"/>
      <c r="D303" s="130"/>
      <c r="E303" s="98">
        <v>0</v>
      </c>
      <c r="F303" s="99"/>
      <c r="G303" s="100"/>
      <c r="H303" s="100"/>
    </row>
    <row r="304" spans="1:8" ht="18.75" x14ac:dyDescent="0.25">
      <c r="A304" s="413"/>
      <c r="B304" s="413"/>
      <c r="C304" s="129"/>
      <c r="D304" s="130"/>
      <c r="E304" s="98">
        <v>0</v>
      </c>
      <c r="F304" s="99"/>
      <c r="G304" s="100"/>
      <c r="H304" s="100"/>
    </row>
    <row r="305" spans="1:9" ht="18.75" x14ac:dyDescent="0.25">
      <c r="A305" s="413"/>
      <c r="B305" s="413"/>
      <c r="C305" s="129"/>
      <c r="D305" s="130"/>
      <c r="E305" s="98">
        <v>0</v>
      </c>
      <c r="F305" s="99"/>
      <c r="G305" s="100"/>
      <c r="H305" s="100"/>
    </row>
    <row r="306" spans="1:9" ht="18.75" x14ac:dyDescent="0.25">
      <c r="A306" s="413"/>
      <c r="B306" s="413"/>
      <c r="C306" s="129"/>
      <c r="D306" s="130"/>
      <c r="E306" s="98">
        <v>0</v>
      </c>
      <c r="F306" s="99"/>
      <c r="G306" s="100"/>
      <c r="H306" s="100"/>
    </row>
    <row r="307" spans="1:9" ht="18.75" x14ac:dyDescent="0.25">
      <c r="A307" s="413"/>
      <c r="B307" s="413"/>
      <c r="C307" s="129"/>
      <c r="D307" s="130"/>
      <c r="E307" s="98">
        <v>0</v>
      </c>
      <c r="F307" s="99"/>
      <c r="G307" s="100"/>
      <c r="H307" s="100"/>
    </row>
    <row r="308" spans="1:9" ht="18.75" x14ac:dyDescent="0.25">
      <c r="A308" s="413"/>
      <c r="B308" s="413"/>
      <c r="C308" s="129"/>
      <c r="D308" s="130"/>
      <c r="E308" s="98">
        <v>0</v>
      </c>
      <c r="F308" s="99"/>
      <c r="G308" s="100"/>
      <c r="H308" s="100"/>
    </row>
    <row r="309" spans="1:9" ht="23.25" thickBot="1" x14ac:dyDescent="0.3">
      <c r="A309" s="145"/>
      <c r="B309" s="131"/>
      <c r="C309" s="132" t="s">
        <v>251</v>
      </c>
      <c r="D309" s="88"/>
      <c r="E309" s="148">
        <f>SUM(E289:E308)</f>
        <v>0</v>
      </c>
      <c r="F309" s="146"/>
      <c r="G309" s="115"/>
      <c r="H309" s="115"/>
    </row>
    <row r="310" spans="1:9" ht="16.5" thickTop="1" x14ac:dyDescent="0.25">
      <c r="A310" s="65"/>
      <c r="C310" s="71"/>
      <c r="D310" s="71"/>
      <c r="E310" s="72"/>
      <c r="F310" s="140"/>
      <c r="G310" s="141"/>
      <c r="H310" s="141"/>
    </row>
    <row r="311" spans="1:9" ht="15.6" customHeight="1" x14ac:dyDescent="0.25">
      <c r="A311" s="133" t="s">
        <v>2</v>
      </c>
      <c r="B311" s="411" t="s">
        <v>252</v>
      </c>
      <c r="C311" s="411"/>
      <c r="D311" s="411"/>
      <c r="E311" s="411"/>
      <c r="F311" s="411"/>
      <c r="G311" s="411"/>
      <c r="H311" s="411"/>
    </row>
    <row r="312" spans="1:9" ht="33.75" customHeight="1" x14ac:dyDescent="0.25">
      <c r="A312" s="133" t="s">
        <v>3</v>
      </c>
      <c r="B312" s="411" t="s">
        <v>253</v>
      </c>
      <c r="C312" s="411"/>
      <c r="D312" s="411"/>
      <c r="E312" s="411"/>
      <c r="F312" s="411"/>
      <c r="G312" s="411"/>
      <c r="H312" s="411"/>
    </row>
    <row r="313" spans="1:9" ht="15.6" customHeight="1" x14ac:dyDescent="0.25">
      <c r="A313" s="133" t="s">
        <v>4</v>
      </c>
      <c r="B313" s="411" t="s">
        <v>254</v>
      </c>
      <c r="C313" s="411"/>
      <c r="D313" s="411"/>
      <c r="E313" s="411"/>
      <c r="F313" s="411"/>
      <c r="G313" s="411"/>
      <c r="H313" s="411"/>
    </row>
    <row r="314" spans="1:9" x14ac:dyDescent="0.25">
      <c r="I314" s="70" t="str">
        <f>HYPERLINK("#'Sec II (7)'!A1","Back to Top")</f>
        <v>Back to Top</v>
      </c>
    </row>
  </sheetData>
  <sheetProtection algorithmName="SHA-512" hashValue="kaYd6Qx+y7CE+y3zoKyAQyvH4nGDQNSiyr+zB94iNzZyTmgYVO6fw6/h0dNpIzkmzCyXx6YzLngrIOtqWlBQAg==" saltValue="Z3aPa7RnQgDbei+ER0U8Cg==" spinCount="100000" sheet="1" formatCells="0" formatColumns="0" formatRows="0" insertColumns="0" insertRows="0" insertHyperlinks="0" deleteColumns="0" deleteRows="0" selectLockedCells="1" sort="0" autoFilter="0" pivotTables="0"/>
  <mergeCells count="193">
    <mergeCell ref="A308:B308"/>
    <mergeCell ref="B311:H311"/>
    <mergeCell ref="B312:H312"/>
    <mergeCell ref="B313:H313"/>
    <mergeCell ref="A302:B302"/>
    <mergeCell ref="A303:B303"/>
    <mergeCell ref="A304:B304"/>
    <mergeCell ref="A305:B305"/>
    <mergeCell ref="A306:B306"/>
    <mergeCell ref="A307:B307"/>
    <mergeCell ref="A297:B297"/>
    <mergeCell ref="A298:B298"/>
    <mergeCell ref="A299:B299"/>
    <mergeCell ref="A300:B300"/>
    <mergeCell ref="A301:B301"/>
    <mergeCell ref="A290:B290"/>
    <mergeCell ref="A291:B291"/>
    <mergeCell ref="A292:B292"/>
    <mergeCell ref="A293:B293"/>
    <mergeCell ref="A294:B294"/>
    <mergeCell ref="A295:B295"/>
    <mergeCell ref="A287:B287"/>
    <mergeCell ref="A288:B288"/>
    <mergeCell ref="A289:B289"/>
    <mergeCell ref="A274:H274"/>
    <mergeCell ref="A275:H275"/>
    <mergeCell ref="A276:H276"/>
    <mergeCell ref="A279:B281"/>
    <mergeCell ref="C279:H281"/>
    <mergeCell ref="A296:B296"/>
    <mergeCell ref="A263:B263"/>
    <mergeCell ref="A264:B264"/>
    <mergeCell ref="A265:B265"/>
    <mergeCell ref="B268:H268"/>
    <mergeCell ref="B269:H269"/>
    <mergeCell ref="B270:H270"/>
    <mergeCell ref="A257:B257"/>
    <mergeCell ref="A258:B258"/>
    <mergeCell ref="A259:B259"/>
    <mergeCell ref="A260:B260"/>
    <mergeCell ref="A261:B261"/>
    <mergeCell ref="A262:B262"/>
    <mergeCell ref="A251:B251"/>
    <mergeCell ref="A252:B252"/>
    <mergeCell ref="A253:B253"/>
    <mergeCell ref="A254:B254"/>
    <mergeCell ref="A255:B255"/>
    <mergeCell ref="A256:B256"/>
    <mergeCell ref="A245:B245"/>
    <mergeCell ref="A246:B246"/>
    <mergeCell ref="A247:B247"/>
    <mergeCell ref="A248:B248"/>
    <mergeCell ref="A249:B249"/>
    <mergeCell ref="A250:B250"/>
    <mergeCell ref="A236:B238"/>
    <mergeCell ref="C236:H238"/>
    <mergeCell ref="A244:B244"/>
    <mergeCell ref="B225:H225"/>
    <mergeCell ref="B226:H226"/>
    <mergeCell ref="B227:H227"/>
    <mergeCell ref="A231:H231"/>
    <mergeCell ref="A232:H232"/>
    <mergeCell ref="A233:H233"/>
    <mergeCell ref="A217:B217"/>
    <mergeCell ref="A218:B218"/>
    <mergeCell ref="A219:B219"/>
    <mergeCell ref="A220:B220"/>
    <mergeCell ref="A221:B221"/>
    <mergeCell ref="A222:B222"/>
    <mergeCell ref="A211:B211"/>
    <mergeCell ref="A212:B212"/>
    <mergeCell ref="A213:B213"/>
    <mergeCell ref="A214:B214"/>
    <mergeCell ref="A215:B215"/>
    <mergeCell ref="A216:B216"/>
    <mergeCell ref="A205:B205"/>
    <mergeCell ref="A206:B206"/>
    <mergeCell ref="A207:B207"/>
    <mergeCell ref="A208:B208"/>
    <mergeCell ref="A209:B209"/>
    <mergeCell ref="A210:B210"/>
    <mergeCell ref="A201:B201"/>
    <mergeCell ref="A202:B202"/>
    <mergeCell ref="A203:B203"/>
    <mergeCell ref="A204:B204"/>
    <mergeCell ref="A188:H188"/>
    <mergeCell ref="A189:H189"/>
    <mergeCell ref="A190:H190"/>
    <mergeCell ref="A193:B195"/>
    <mergeCell ref="C193:H195"/>
    <mergeCell ref="A177:B177"/>
    <mergeCell ref="A178:B178"/>
    <mergeCell ref="A179:B179"/>
    <mergeCell ref="B182:H182"/>
    <mergeCell ref="B183:H183"/>
    <mergeCell ref="B184:H184"/>
    <mergeCell ref="A171:B171"/>
    <mergeCell ref="A172:B172"/>
    <mergeCell ref="A173:B173"/>
    <mergeCell ref="A174:B174"/>
    <mergeCell ref="A175:B175"/>
    <mergeCell ref="A176:B176"/>
    <mergeCell ref="A165:B165"/>
    <mergeCell ref="A166:B166"/>
    <mergeCell ref="A167:B167"/>
    <mergeCell ref="A168:B168"/>
    <mergeCell ref="A169:B169"/>
    <mergeCell ref="A170:B170"/>
    <mergeCell ref="A159:B159"/>
    <mergeCell ref="A160:B160"/>
    <mergeCell ref="A161:B161"/>
    <mergeCell ref="A162:B162"/>
    <mergeCell ref="A163:B163"/>
    <mergeCell ref="A164:B164"/>
    <mergeCell ref="A150:B152"/>
    <mergeCell ref="C150:H152"/>
    <mergeCell ref="A158:B158"/>
    <mergeCell ref="C156:H156"/>
    <mergeCell ref="B139:H139"/>
    <mergeCell ref="B140:H140"/>
    <mergeCell ref="B141:H141"/>
    <mergeCell ref="A145:H145"/>
    <mergeCell ref="A146:H146"/>
    <mergeCell ref="A147:H147"/>
    <mergeCell ref="A131:B131"/>
    <mergeCell ref="A132:B132"/>
    <mergeCell ref="A133:B133"/>
    <mergeCell ref="A134:B134"/>
    <mergeCell ref="A135:B135"/>
    <mergeCell ref="A136:B136"/>
    <mergeCell ref="A125:B125"/>
    <mergeCell ref="A126:B126"/>
    <mergeCell ref="A127:B127"/>
    <mergeCell ref="A128:B128"/>
    <mergeCell ref="A129:B129"/>
    <mergeCell ref="A130:B130"/>
    <mergeCell ref="A119:B119"/>
    <mergeCell ref="A120:B120"/>
    <mergeCell ref="A121:B121"/>
    <mergeCell ref="A122:B122"/>
    <mergeCell ref="A123:B123"/>
    <mergeCell ref="A124:B124"/>
    <mergeCell ref="A116:B116"/>
    <mergeCell ref="A117:B117"/>
    <mergeCell ref="A118:B118"/>
    <mergeCell ref="A102:H102"/>
    <mergeCell ref="A103:H103"/>
    <mergeCell ref="A104:H104"/>
    <mergeCell ref="A107:B109"/>
    <mergeCell ref="C107:H109"/>
    <mergeCell ref="C113:H113"/>
    <mergeCell ref="B97:H97"/>
    <mergeCell ref="B98:H98"/>
    <mergeCell ref="A85:B85"/>
    <mergeCell ref="A86:B86"/>
    <mergeCell ref="A87:B87"/>
    <mergeCell ref="A88:B88"/>
    <mergeCell ref="A89:B89"/>
    <mergeCell ref="A90:B90"/>
    <mergeCell ref="A115:B115"/>
    <mergeCell ref="A74:B74"/>
    <mergeCell ref="A75:B75"/>
    <mergeCell ref="A76:B76"/>
    <mergeCell ref="A77:B77"/>
    <mergeCell ref="A78:B78"/>
    <mergeCell ref="A91:B91"/>
    <mergeCell ref="A92:B92"/>
    <mergeCell ref="A93:B93"/>
    <mergeCell ref="B96:H96"/>
    <mergeCell ref="C199:H199"/>
    <mergeCell ref="C285:H285"/>
    <mergeCell ref="A12:G12"/>
    <mergeCell ref="A13:G13"/>
    <mergeCell ref="A14:G14"/>
    <mergeCell ref="A15:G15"/>
    <mergeCell ref="A18:B20"/>
    <mergeCell ref="C18:G20"/>
    <mergeCell ref="A64:B66"/>
    <mergeCell ref="C64:H66"/>
    <mergeCell ref="A72:B72"/>
    <mergeCell ref="B53:H53"/>
    <mergeCell ref="B54:H54"/>
    <mergeCell ref="B55:H55"/>
    <mergeCell ref="A59:H59"/>
    <mergeCell ref="A60:H60"/>
    <mergeCell ref="A61:H61"/>
    <mergeCell ref="A79:B79"/>
    <mergeCell ref="A80:B80"/>
    <mergeCell ref="A81:B81"/>
    <mergeCell ref="A82:B82"/>
    <mergeCell ref="A83:B83"/>
    <mergeCell ref="A84:B84"/>
    <mergeCell ref="A73:B73"/>
  </mergeCells>
  <phoneticPr fontId="18" type="noConversion"/>
  <pageMargins left="0.51181102362204722" right="0" top="0.55118110236220474" bottom="0.39370078740157483" header="0.31496062992125984" footer="0.31496062992125984"/>
  <pageSetup paperSize="9" scale="80" fitToHeight="6" orientation="portrait" r:id="rId1"/>
  <headerFooter alignWithMargins="0"/>
  <rowBreaks count="6" manualBreakCount="6">
    <brk id="57" max="7" man="1"/>
    <brk id="100" max="7" man="1"/>
    <brk id="143" max="7" man="1"/>
    <brk id="186" max="7" man="1"/>
    <brk id="229" max="7" man="1"/>
    <brk id="272" max="7"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zoomScaleNormal="100" workbookViewId="0">
      <selection activeCell="B22" sqref="B22:C23"/>
    </sheetView>
  </sheetViews>
  <sheetFormatPr defaultRowHeight="16.5" x14ac:dyDescent="0.25"/>
  <cols>
    <col min="1" max="1" width="5.5" customWidth="1"/>
    <col min="2" max="2" width="14.875" customWidth="1"/>
    <col min="3" max="3" width="28.125" customWidth="1"/>
    <col min="4" max="4" width="4.375" customWidth="1"/>
    <col min="5" max="5" width="38.75" customWidth="1"/>
  </cols>
  <sheetData>
    <row r="1" spans="1:5" ht="20.25" customHeight="1" x14ac:dyDescent="0.25">
      <c r="E1" s="193" t="s">
        <v>193</v>
      </c>
    </row>
    <row r="2" spans="1:5" ht="20.25" customHeight="1" x14ac:dyDescent="0.25">
      <c r="A2" s="375" t="s">
        <v>192</v>
      </c>
      <c r="B2" s="375"/>
      <c r="C2" s="375"/>
      <c r="D2" s="375"/>
      <c r="E2" s="375"/>
    </row>
    <row r="3" spans="1:5" ht="20.25" customHeight="1" x14ac:dyDescent="0.25">
      <c r="A3" s="375" t="s">
        <v>178</v>
      </c>
      <c r="B3" s="375"/>
      <c r="C3" s="375"/>
      <c r="D3" s="375"/>
      <c r="E3" s="375"/>
    </row>
    <row r="4" spans="1:5" ht="18.75" x14ac:dyDescent="0.3">
      <c r="A4" s="376"/>
      <c r="B4" s="376"/>
      <c r="C4" s="376"/>
      <c r="D4" s="376"/>
      <c r="E4" s="376"/>
    </row>
    <row r="5" spans="1:5" s="17" customFormat="1" ht="20.25" customHeight="1" x14ac:dyDescent="0.25">
      <c r="A5" s="377" t="s">
        <v>194</v>
      </c>
      <c r="B5" s="377"/>
      <c r="C5" s="12">
        <f>Summary!D7</f>
        <v>0</v>
      </c>
      <c r="D5" s="15"/>
      <c r="E5" s="15"/>
    </row>
    <row r="6" spans="1:5" s="17" customFormat="1" ht="12.75" customHeight="1" x14ac:dyDescent="0.25">
      <c r="A6" s="15"/>
      <c r="B6" s="10"/>
      <c r="C6" s="15"/>
      <c r="D6" s="15"/>
      <c r="E6" s="15"/>
    </row>
    <row r="7" spans="1:5" s="17" customFormat="1" ht="20.25" customHeight="1" x14ac:dyDescent="0.25">
      <c r="A7" s="383" t="s">
        <v>52</v>
      </c>
      <c r="B7" s="383"/>
      <c r="C7" s="381">
        <f>Summary!D9</f>
        <v>0</v>
      </c>
      <c r="D7" s="381"/>
      <c r="E7" s="381"/>
    </row>
    <row r="8" spans="1:5" s="17" customFormat="1" ht="20.25" customHeight="1" x14ac:dyDescent="0.25">
      <c r="A8" s="383"/>
      <c r="B8" s="383"/>
      <c r="C8" s="381"/>
      <c r="D8" s="381"/>
      <c r="E8" s="381"/>
    </row>
    <row r="9" spans="1:5" s="17" customFormat="1" ht="20.25" customHeight="1" x14ac:dyDescent="0.25">
      <c r="A9" s="383"/>
      <c r="B9" s="383"/>
      <c r="C9" s="382"/>
      <c r="D9" s="382"/>
      <c r="E9" s="382"/>
    </row>
    <row r="10" spans="1:5" s="17" customFormat="1" ht="11.25" customHeight="1" x14ac:dyDescent="0.25">
      <c r="A10" s="15"/>
      <c r="B10" s="15"/>
      <c r="C10" s="15"/>
      <c r="D10" s="15"/>
      <c r="E10" s="15"/>
    </row>
    <row r="11" spans="1:5" s="17" customFormat="1" ht="20.25" customHeight="1" x14ac:dyDescent="0.25">
      <c r="A11" s="377" t="s">
        <v>195</v>
      </c>
      <c r="B11" s="377"/>
      <c r="C11" s="11" t="str">
        <f>Summary!B41</f>
        <v/>
      </c>
      <c r="D11" s="194" t="s">
        <v>196</v>
      </c>
      <c r="E11" s="11" t="str">
        <f>Summary!C41</f>
        <v/>
      </c>
    </row>
    <row r="12" spans="1:5" ht="17.25" customHeight="1" thickBot="1" x14ac:dyDescent="0.3">
      <c r="A12" s="9"/>
      <c r="B12" s="9"/>
      <c r="C12" s="206" t="s">
        <v>269</v>
      </c>
      <c r="D12" s="207"/>
      <c r="E12" s="206" t="str">
        <f>+C12</f>
        <v>(dd/mm/yyyy)</v>
      </c>
    </row>
    <row r="13" spans="1:5" ht="28.5" customHeight="1" x14ac:dyDescent="0.25">
      <c r="A13" s="378" t="s">
        <v>197</v>
      </c>
      <c r="B13" s="378"/>
      <c r="C13" s="5"/>
      <c r="D13" s="5"/>
      <c r="E13" s="5"/>
    </row>
    <row r="14" spans="1:5" ht="26.25" customHeight="1" x14ac:dyDescent="0.25">
      <c r="A14" s="379" t="s">
        <v>198</v>
      </c>
      <c r="B14" s="379"/>
      <c r="C14" s="380"/>
      <c r="D14" s="5"/>
      <c r="E14" s="5"/>
    </row>
    <row r="15" spans="1:5" ht="36" customHeight="1" x14ac:dyDescent="0.25">
      <c r="A15" s="195" t="s">
        <v>7</v>
      </c>
      <c r="B15" s="366" t="s">
        <v>280</v>
      </c>
      <c r="C15" s="366"/>
      <c r="D15" s="366"/>
      <c r="E15" s="366"/>
    </row>
    <row r="16" spans="1:5" ht="49.5" customHeight="1" x14ac:dyDescent="0.25">
      <c r="A16" s="195" t="s">
        <v>8</v>
      </c>
      <c r="B16" s="366" t="s">
        <v>199</v>
      </c>
      <c r="C16" s="366"/>
      <c r="D16" s="366"/>
      <c r="E16" s="366"/>
    </row>
    <row r="17" spans="1:5" ht="33" customHeight="1" x14ac:dyDescent="0.25">
      <c r="A17" s="195" t="s">
        <v>9</v>
      </c>
      <c r="B17" s="366" t="s">
        <v>200</v>
      </c>
      <c r="C17" s="366"/>
      <c r="D17" s="366"/>
      <c r="E17" s="366"/>
    </row>
    <row r="18" spans="1:5" ht="45.75" customHeight="1" x14ac:dyDescent="0.25">
      <c r="A18" s="195" t="s">
        <v>10</v>
      </c>
      <c r="B18" s="366" t="s">
        <v>281</v>
      </c>
      <c r="C18" s="366"/>
      <c r="D18" s="366"/>
      <c r="E18" s="366"/>
    </row>
    <row r="19" spans="1:5" ht="82.15" customHeight="1" x14ac:dyDescent="0.25">
      <c r="A19" s="195" t="s">
        <v>11</v>
      </c>
      <c r="B19" s="366" t="s">
        <v>201</v>
      </c>
      <c r="C19" s="366"/>
      <c r="D19" s="366"/>
      <c r="E19" s="366"/>
    </row>
    <row r="20" spans="1:5" ht="18.75" x14ac:dyDescent="0.3">
      <c r="A20" s="3"/>
      <c r="B20" s="6"/>
      <c r="C20" s="6"/>
      <c r="D20" s="6"/>
      <c r="E20" s="6"/>
    </row>
    <row r="21" spans="1:5" ht="18.75" x14ac:dyDescent="0.3">
      <c r="A21" s="3"/>
      <c r="B21" s="3"/>
      <c r="C21" s="3"/>
      <c r="D21" s="3"/>
      <c r="E21" s="3"/>
    </row>
    <row r="22" spans="1:5" ht="18.75" x14ac:dyDescent="0.3">
      <c r="A22" s="3"/>
      <c r="B22" s="368"/>
      <c r="C22" s="369"/>
      <c r="D22" s="3"/>
      <c r="E22" s="371"/>
    </row>
    <row r="23" spans="1:5" s="17" customFormat="1" ht="24.75" customHeight="1" x14ac:dyDescent="0.25">
      <c r="A23" s="15"/>
      <c r="B23" s="370"/>
      <c r="C23" s="370"/>
      <c r="D23" s="15"/>
      <c r="E23" s="372"/>
    </row>
    <row r="24" spans="1:5" ht="29.25" customHeight="1" x14ac:dyDescent="0.3">
      <c r="A24" s="3"/>
      <c r="B24" s="367" t="s">
        <v>202</v>
      </c>
      <c r="C24" s="367"/>
      <c r="D24" s="3"/>
      <c r="E24" s="196" t="s">
        <v>203</v>
      </c>
    </row>
    <row r="25" spans="1:5" ht="18.75" x14ac:dyDescent="0.3">
      <c r="A25" s="3"/>
      <c r="B25" s="373" t="s">
        <v>282</v>
      </c>
      <c r="C25" s="373"/>
      <c r="D25" s="373"/>
      <c r="E25" s="373"/>
    </row>
    <row r="26" spans="1:5" s="17" customFormat="1" ht="24.75" customHeight="1" x14ac:dyDescent="0.25">
      <c r="A26" s="15"/>
      <c r="B26" s="7"/>
      <c r="C26" s="341"/>
      <c r="D26" s="340" t="s">
        <v>283</v>
      </c>
      <c r="E26" s="14"/>
    </row>
    <row r="27" spans="1:5" ht="22.5" customHeight="1" x14ac:dyDescent="0.3">
      <c r="A27" s="3"/>
      <c r="B27" s="7"/>
      <c r="C27" s="8"/>
      <c r="D27" s="3"/>
      <c r="E27" s="197" t="s">
        <v>204</v>
      </c>
    </row>
    <row r="28" spans="1:5" ht="25.5" customHeight="1" x14ac:dyDescent="0.25">
      <c r="A28" s="16" t="s">
        <v>0</v>
      </c>
      <c r="B28" s="385" t="s">
        <v>205</v>
      </c>
      <c r="C28" s="385"/>
      <c r="D28" s="61"/>
      <c r="E28" s="61"/>
    </row>
    <row r="29" spans="1:5" ht="70.150000000000006" customHeight="1" x14ac:dyDescent="0.25">
      <c r="A29" s="16" t="s">
        <v>1</v>
      </c>
      <c r="B29" s="365" t="s">
        <v>206</v>
      </c>
      <c r="C29" s="365"/>
      <c r="D29" s="365"/>
      <c r="E29" s="365"/>
    </row>
    <row r="30" spans="1:5" x14ac:dyDescent="0.25">
      <c r="A30" s="374" t="s">
        <v>109</v>
      </c>
      <c r="B30" s="384" t="s">
        <v>207</v>
      </c>
      <c r="C30" s="384"/>
      <c r="D30" s="384"/>
      <c r="E30" s="384"/>
    </row>
    <row r="31" spans="1:5" x14ac:dyDescent="0.25">
      <c r="A31" s="374"/>
      <c r="B31" s="384"/>
      <c r="C31" s="384"/>
      <c r="D31" s="384"/>
      <c r="E31" s="384"/>
    </row>
    <row r="32" spans="1:5" x14ac:dyDescent="0.25">
      <c r="A32" s="374"/>
      <c r="B32" s="384"/>
      <c r="C32" s="384"/>
      <c r="D32" s="384"/>
      <c r="E32" s="384"/>
    </row>
    <row r="33" spans="2:5" x14ac:dyDescent="0.25">
      <c r="B33" s="384"/>
      <c r="C33" s="384"/>
      <c r="D33" s="384"/>
      <c r="E33" s="384"/>
    </row>
  </sheetData>
  <mergeCells count="22">
    <mergeCell ref="B28:C28"/>
    <mergeCell ref="B29:E29"/>
    <mergeCell ref="A30:A32"/>
    <mergeCell ref="B30:E33"/>
    <mergeCell ref="B24:C24"/>
    <mergeCell ref="B25:E25"/>
    <mergeCell ref="A11:B11"/>
    <mergeCell ref="A13:B13"/>
    <mergeCell ref="A14:C14"/>
    <mergeCell ref="B15:E15"/>
    <mergeCell ref="B16:E16"/>
    <mergeCell ref="B17:E17"/>
    <mergeCell ref="B18:E18"/>
    <mergeCell ref="B19:E19"/>
    <mergeCell ref="B22:C23"/>
    <mergeCell ref="E22:E23"/>
    <mergeCell ref="A2:E2"/>
    <mergeCell ref="A3:E3"/>
    <mergeCell ref="A4:E4"/>
    <mergeCell ref="A5:B5"/>
    <mergeCell ref="A7:B9"/>
    <mergeCell ref="C7:E9"/>
  </mergeCells>
  <phoneticPr fontId="18" type="noConversion"/>
  <pageMargins left="0.74803149606299213" right="0.74803149606299213" top="0.78740157480314965" bottom="0.78740157480314965" header="0.51181102362204722" footer="0.39370078740157483"/>
  <pageSetup paperSize="9" scale="85"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zoomScaleNormal="100" zoomScaleSheetLayoutView="100" workbookViewId="0">
      <selection activeCell="D9" sqref="D9:H11"/>
    </sheetView>
  </sheetViews>
  <sheetFormatPr defaultColWidth="9" defaultRowHeight="18.75" x14ac:dyDescent="0.3"/>
  <cols>
    <col min="1" max="1" width="3.375" style="212" customWidth="1"/>
    <col min="2" max="2" width="18.625" style="213" customWidth="1"/>
    <col min="3" max="3" width="1.625" style="213" customWidth="1"/>
    <col min="4" max="4" width="20.125" style="214" customWidth="1"/>
    <col min="5" max="5" width="3.5" style="213" customWidth="1"/>
    <col min="6" max="8" width="14.25" style="214" customWidth="1"/>
    <col min="9" max="16384" width="9" style="216"/>
  </cols>
  <sheetData>
    <row r="1" spans="1:8" ht="20.25" customHeight="1" x14ac:dyDescent="0.3">
      <c r="H1" s="215" t="s">
        <v>193</v>
      </c>
    </row>
    <row r="2" spans="1:8" s="93" customFormat="1" ht="20.25" customHeight="1" x14ac:dyDescent="0.3">
      <c r="A2" s="390" t="s">
        <v>14</v>
      </c>
      <c r="B2" s="390"/>
      <c r="C2" s="390"/>
      <c r="D2" s="390"/>
      <c r="E2" s="390"/>
      <c r="F2" s="390"/>
      <c r="G2" s="390"/>
      <c r="H2" s="390"/>
    </row>
    <row r="3" spans="1:8" s="93" customFormat="1" ht="20.25" customHeight="1" x14ac:dyDescent="0.3">
      <c r="A3" s="392" t="str">
        <f>'Sec I i (8)'!A3:E3</f>
        <v>8th Interim Financial Report</v>
      </c>
      <c r="B3" s="392"/>
      <c r="C3" s="392"/>
      <c r="D3" s="392"/>
      <c r="E3" s="392"/>
      <c r="F3" s="392"/>
      <c r="G3" s="392"/>
      <c r="H3" s="392"/>
    </row>
    <row r="4" spans="1:8" s="93" customFormat="1" ht="11.25" customHeight="1" x14ac:dyDescent="0.3">
      <c r="A4" s="391"/>
      <c r="B4" s="391"/>
      <c r="C4" s="391"/>
      <c r="D4" s="391"/>
      <c r="E4" s="391"/>
      <c r="F4" s="391"/>
      <c r="G4" s="391"/>
      <c r="H4" s="391"/>
    </row>
    <row r="5" spans="1:8" hidden="1" x14ac:dyDescent="0.3">
      <c r="A5" s="217"/>
      <c r="B5" s="218"/>
      <c r="C5" s="218"/>
      <c r="D5" s="219"/>
      <c r="E5" s="218"/>
      <c r="F5" s="219"/>
      <c r="G5" s="219"/>
      <c r="H5" s="219"/>
    </row>
    <row r="6" spans="1:8" s="65" customFormat="1" ht="11.25" customHeight="1" x14ac:dyDescent="0.25">
      <c r="A6" s="220"/>
      <c r="B6" s="221"/>
      <c r="C6" s="222"/>
      <c r="D6" s="223"/>
      <c r="E6" s="222"/>
      <c r="F6" s="223"/>
      <c r="G6" s="223"/>
      <c r="H6" s="223"/>
    </row>
    <row r="7" spans="1:8" s="78" customFormat="1" ht="20.25" customHeight="1" x14ac:dyDescent="0.25">
      <c r="A7" s="224" t="s">
        <v>208</v>
      </c>
      <c r="B7" s="224"/>
      <c r="C7" s="225"/>
      <c r="D7" s="226">
        <f>+'Sec I i (8)'!C5</f>
        <v>0</v>
      </c>
      <c r="E7" s="81"/>
      <c r="F7" s="80"/>
      <c r="G7" s="80"/>
      <c r="H7" s="80"/>
    </row>
    <row r="8" spans="1:8" s="78" customFormat="1" ht="11.25" customHeight="1" x14ac:dyDescent="0.25">
      <c r="A8" s="224"/>
      <c r="B8" s="224"/>
      <c r="C8" s="81"/>
      <c r="D8" s="80"/>
      <c r="E8" s="81"/>
      <c r="F8" s="80"/>
      <c r="G8" s="80"/>
      <c r="H8" s="80"/>
    </row>
    <row r="9" spans="1:8" s="78" customFormat="1" ht="20.25" customHeight="1" x14ac:dyDescent="0.25">
      <c r="A9" s="389" t="s">
        <v>209</v>
      </c>
      <c r="B9" s="389"/>
      <c r="C9" s="227"/>
      <c r="D9" s="388">
        <f>+'Sec I i (8)'!C7</f>
        <v>0</v>
      </c>
      <c r="E9" s="388"/>
      <c r="F9" s="388"/>
      <c r="G9" s="388"/>
      <c r="H9" s="388"/>
    </row>
    <row r="10" spans="1:8" s="78" customFormat="1" ht="20.25" customHeight="1" x14ac:dyDescent="0.25">
      <c r="A10" s="389"/>
      <c r="B10" s="389"/>
      <c r="C10" s="227"/>
      <c r="D10" s="388"/>
      <c r="E10" s="388"/>
      <c r="F10" s="388"/>
      <c r="G10" s="388"/>
      <c r="H10" s="388"/>
    </row>
    <row r="11" spans="1:8" s="78" customFormat="1" ht="20.25" customHeight="1" x14ac:dyDescent="0.25">
      <c r="A11" s="389"/>
      <c r="B11" s="389"/>
      <c r="C11" s="227"/>
      <c r="D11" s="388"/>
      <c r="E11" s="388"/>
      <c r="F11" s="388"/>
      <c r="G11" s="388"/>
      <c r="H11" s="388"/>
    </row>
    <row r="12" spans="1:8" s="78" customFormat="1" ht="11.25" customHeight="1" x14ac:dyDescent="0.25">
      <c r="A12" s="224"/>
      <c r="B12" s="224"/>
      <c r="C12" s="228"/>
      <c r="D12" s="229"/>
      <c r="E12" s="230"/>
      <c r="F12" s="231"/>
      <c r="G12" s="80"/>
      <c r="H12" s="80"/>
    </row>
    <row r="13" spans="1:8" s="78" customFormat="1" ht="20.25" customHeight="1" x14ac:dyDescent="0.25">
      <c r="A13" s="224" t="s">
        <v>210</v>
      </c>
      <c r="B13" s="224"/>
      <c r="C13" s="228"/>
      <c r="D13" s="117" t="str">
        <f>+'Sec I i (8)'!C11</f>
        <v/>
      </c>
      <c r="E13" s="232" t="s">
        <v>211</v>
      </c>
      <c r="F13" s="117" t="str">
        <f>+'Sec I i (8)'!E11</f>
        <v/>
      </c>
      <c r="G13" s="80"/>
      <c r="H13" s="80"/>
    </row>
    <row r="14" spans="1:8" s="89" customFormat="1" ht="12" customHeight="1" x14ac:dyDescent="0.3">
      <c r="A14" s="233"/>
      <c r="B14" s="233"/>
      <c r="C14" s="233"/>
      <c r="D14" s="234"/>
      <c r="E14" s="233"/>
      <c r="F14" s="234"/>
      <c r="G14" s="234"/>
      <c r="H14" s="234"/>
    </row>
    <row r="15" spans="1:8" s="93" customFormat="1" ht="8.25" customHeight="1" thickBot="1" x14ac:dyDescent="0.35">
      <c r="A15" s="233"/>
      <c r="B15" s="233"/>
      <c r="C15" s="233"/>
      <c r="D15" s="234"/>
      <c r="E15" s="233"/>
      <c r="F15" s="234"/>
      <c r="G15" s="234"/>
      <c r="H15" s="234"/>
    </row>
    <row r="16" spans="1:8" s="240" customFormat="1" ht="28.5" customHeight="1" thickBot="1" x14ac:dyDescent="0.3">
      <c r="A16" s="235" t="s">
        <v>212</v>
      </c>
      <c r="B16" s="236"/>
      <c r="C16" s="237"/>
      <c r="D16" s="238" t="s">
        <v>213</v>
      </c>
      <c r="E16" s="239"/>
      <c r="F16" s="418" t="s">
        <v>12</v>
      </c>
      <c r="G16" s="394"/>
      <c r="H16" s="395"/>
    </row>
    <row r="17" spans="1:8" s="249" customFormat="1" ht="36" customHeight="1" x14ac:dyDescent="0.3">
      <c r="A17" s="241"/>
      <c r="B17" s="242"/>
      <c r="C17" s="243"/>
      <c r="D17" s="244"/>
      <c r="E17" s="245"/>
      <c r="F17" s="246" t="s">
        <v>215</v>
      </c>
      <c r="G17" s="247" t="s">
        <v>216</v>
      </c>
      <c r="H17" s="248" t="s">
        <v>217</v>
      </c>
    </row>
    <row r="18" spans="1:8" s="256" customFormat="1" ht="15.75" customHeight="1" x14ac:dyDescent="0.25">
      <c r="A18" s="250"/>
      <c r="B18" s="251"/>
      <c r="C18" s="123"/>
      <c r="D18" s="252"/>
      <c r="E18" s="253"/>
      <c r="F18" s="254" t="s">
        <v>80</v>
      </c>
      <c r="G18" s="254" t="s">
        <v>81</v>
      </c>
      <c r="H18" s="255" t="s">
        <v>82</v>
      </c>
    </row>
    <row r="19" spans="1:8" s="249" customFormat="1" ht="15.75" customHeight="1" x14ac:dyDescent="0.3">
      <c r="A19" s="257"/>
      <c r="B19" s="213"/>
      <c r="C19" s="258"/>
      <c r="D19" s="259" t="s">
        <v>79</v>
      </c>
      <c r="E19" s="260"/>
      <c r="F19" s="261" t="s">
        <v>79</v>
      </c>
      <c r="G19" s="262" t="s">
        <v>79</v>
      </c>
      <c r="H19" s="263" t="s">
        <v>79</v>
      </c>
    </row>
    <row r="20" spans="1:8" s="249" customFormat="1" ht="24" customHeight="1" x14ac:dyDescent="0.3">
      <c r="A20" s="264" t="s">
        <v>218</v>
      </c>
      <c r="B20" s="71"/>
      <c r="C20" s="258"/>
      <c r="D20" s="265"/>
      <c r="E20" s="260"/>
      <c r="F20" s="103"/>
      <c r="G20" s="266"/>
      <c r="H20" s="267"/>
    </row>
    <row r="21" spans="1:8" s="249" customFormat="1" ht="24" customHeight="1" x14ac:dyDescent="0.3">
      <c r="A21" s="268" t="s">
        <v>219</v>
      </c>
      <c r="B21" s="71"/>
      <c r="C21" s="258"/>
      <c r="D21" s="265">
        <f>Summary!G27</f>
        <v>0</v>
      </c>
      <c r="E21" s="260"/>
      <c r="F21" s="147">
        <f>'Sec I ii (7)'!H21</f>
        <v>0</v>
      </c>
      <c r="G21" s="317">
        <f>'Sec II (8)'!C34</f>
        <v>0</v>
      </c>
      <c r="H21" s="312">
        <f>+F21+G21</f>
        <v>0</v>
      </c>
    </row>
    <row r="22" spans="1:8" s="249" customFormat="1" ht="24" customHeight="1" x14ac:dyDescent="0.3">
      <c r="A22" s="268" t="s">
        <v>220</v>
      </c>
      <c r="B22" s="71"/>
      <c r="C22" s="258"/>
      <c r="D22" s="265">
        <v>0</v>
      </c>
      <c r="E22" s="260"/>
      <c r="F22" s="147">
        <f>'Sec I ii (7)'!H22</f>
        <v>0</v>
      </c>
      <c r="G22" s="317">
        <f>'Sec II (8)'!C42</f>
        <v>0</v>
      </c>
      <c r="H22" s="312">
        <f>+F22+G22</f>
        <v>0</v>
      </c>
    </row>
    <row r="23" spans="1:8" s="249" customFormat="1" ht="24" customHeight="1" x14ac:dyDescent="0.3">
      <c r="A23" s="268" t="s">
        <v>221</v>
      </c>
      <c r="B23" s="71"/>
      <c r="C23" s="258"/>
      <c r="D23" s="265">
        <v>0</v>
      </c>
      <c r="E23" s="260"/>
      <c r="F23" s="147">
        <f>'Sec I ii (7)'!H23</f>
        <v>0</v>
      </c>
      <c r="G23" s="317">
        <f>'Sec II (8)'!C51</f>
        <v>0</v>
      </c>
      <c r="H23" s="312">
        <f>+F23+G23</f>
        <v>0</v>
      </c>
    </row>
    <row r="24" spans="1:8" s="249" customFormat="1" ht="24" customHeight="1" thickBot="1" x14ac:dyDescent="0.35">
      <c r="A24" s="264" t="s">
        <v>222</v>
      </c>
      <c r="B24" s="269"/>
      <c r="C24" s="270"/>
      <c r="D24" s="271">
        <f>SUM(D21:D23)</f>
        <v>0</v>
      </c>
      <c r="E24" s="260"/>
      <c r="F24" s="148">
        <f>SUM(F21:F23)</f>
        <v>0</v>
      </c>
      <c r="G24" s="318">
        <f>SUM(G21:G23)</f>
        <v>0</v>
      </c>
      <c r="H24" s="313">
        <f>SUM(H21:H23)</f>
        <v>0</v>
      </c>
    </row>
    <row r="25" spans="1:8" s="249" customFormat="1" ht="24" customHeight="1" thickTop="1" x14ac:dyDescent="0.3">
      <c r="A25" s="272"/>
      <c r="B25" s="273"/>
      <c r="C25" s="274"/>
      <c r="D25" s="275"/>
      <c r="E25" s="276"/>
      <c r="F25" s="309"/>
      <c r="G25" s="319"/>
      <c r="H25" s="314"/>
    </row>
    <row r="26" spans="1:8" s="249" customFormat="1" ht="24" customHeight="1" x14ac:dyDescent="0.3">
      <c r="A26" s="277" t="s">
        <v>223</v>
      </c>
      <c r="B26" s="71"/>
      <c r="C26" s="278"/>
      <c r="D26" s="279"/>
      <c r="E26" s="280"/>
      <c r="F26" s="310"/>
      <c r="G26" s="310"/>
      <c r="H26" s="315"/>
    </row>
    <row r="27" spans="1:8" s="249" customFormat="1" ht="24" customHeight="1" x14ac:dyDescent="0.3">
      <c r="A27" s="268" t="s">
        <v>224</v>
      </c>
      <c r="B27" s="71"/>
      <c r="C27" s="281"/>
      <c r="D27" s="265">
        <f>Summary!G20</f>
        <v>0</v>
      </c>
      <c r="E27" s="260"/>
      <c r="F27" s="147">
        <f>'Sec I ii (7)'!H27</f>
        <v>0</v>
      </c>
      <c r="G27" s="317">
        <f>'Sec II (8)'!E94</f>
        <v>0</v>
      </c>
      <c r="H27" s="312">
        <f t="shared" ref="H27:H32" si="0">+F27+G27</f>
        <v>0</v>
      </c>
    </row>
    <row r="28" spans="1:8" s="249" customFormat="1" ht="24" customHeight="1" x14ac:dyDescent="0.3">
      <c r="A28" s="268" t="s">
        <v>225</v>
      </c>
      <c r="B28" s="71"/>
      <c r="C28" s="281"/>
      <c r="D28" s="265">
        <f>Summary!G21</f>
        <v>0</v>
      </c>
      <c r="E28" s="260"/>
      <c r="F28" s="147">
        <f>'Sec I ii (7)'!H28</f>
        <v>0</v>
      </c>
      <c r="G28" s="317">
        <f>'Sec II (8)'!E137</f>
        <v>0</v>
      </c>
      <c r="H28" s="312">
        <f t="shared" si="0"/>
        <v>0</v>
      </c>
    </row>
    <row r="29" spans="1:8" s="249" customFormat="1" ht="24" customHeight="1" x14ac:dyDescent="0.3">
      <c r="A29" s="268" t="s">
        <v>226</v>
      </c>
      <c r="B29" s="71"/>
      <c r="C29" s="281"/>
      <c r="D29" s="265">
        <f>Summary!G22</f>
        <v>0</v>
      </c>
      <c r="E29" s="260"/>
      <c r="F29" s="147">
        <f>'Sec I ii (7)'!H29</f>
        <v>0</v>
      </c>
      <c r="G29" s="317">
        <f>'Sec II (8)'!E180</f>
        <v>0</v>
      </c>
      <c r="H29" s="312">
        <f t="shared" si="0"/>
        <v>0</v>
      </c>
    </row>
    <row r="30" spans="1:8" s="249" customFormat="1" ht="24" customHeight="1" x14ac:dyDescent="0.3">
      <c r="A30" s="268" t="s">
        <v>227</v>
      </c>
      <c r="B30" s="208"/>
      <c r="C30" s="281"/>
      <c r="D30" s="265">
        <f>Summary!G23</f>
        <v>0</v>
      </c>
      <c r="E30" s="260"/>
      <c r="F30" s="147">
        <f>'Sec I ii (7)'!H30</f>
        <v>0</v>
      </c>
      <c r="G30" s="317">
        <f>'Sec II (8)'!E223</f>
        <v>0</v>
      </c>
      <c r="H30" s="312">
        <f t="shared" si="0"/>
        <v>0</v>
      </c>
    </row>
    <row r="31" spans="1:8" s="249" customFormat="1" ht="24" customHeight="1" x14ac:dyDescent="0.3">
      <c r="A31" s="268" t="s">
        <v>228</v>
      </c>
      <c r="B31" s="71"/>
      <c r="C31" s="281"/>
      <c r="D31" s="265">
        <f>Summary!G24</f>
        <v>0</v>
      </c>
      <c r="E31" s="260"/>
      <c r="F31" s="147">
        <f>'Sec I ii (7)'!H31</f>
        <v>0</v>
      </c>
      <c r="G31" s="317">
        <f>'Sec II (8)'!E266</f>
        <v>0</v>
      </c>
      <c r="H31" s="312">
        <f t="shared" si="0"/>
        <v>0</v>
      </c>
    </row>
    <row r="32" spans="1:8" s="256" customFormat="1" ht="40.5" customHeight="1" x14ac:dyDescent="0.25">
      <c r="A32" s="398" t="s">
        <v>229</v>
      </c>
      <c r="B32" s="399"/>
      <c r="C32" s="400"/>
      <c r="D32" s="282">
        <f>Summary!G25</f>
        <v>0</v>
      </c>
      <c r="E32" s="283"/>
      <c r="F32" s="311">
        <f>'Sec I ii (7)'!H32</f>
        <v>0</v>
      </c>
      <c r="G32" s="320">
        <f>'Sec II (8)'!E309</f>
        <v>0</v>
      </c>
      <c r="H32" s="316">
        <f t="shared" si="0"/>
        <v>0</v>
      </c>
    </row>
    <row r="33" spans="1:9" s="249" customFormat="1" ht="24" customHeight="1" thickBot="1" x14ac:dyDescent="0.35">
      <c r="A33" s="284" t="s">
        <v>230</v>
      </c>
      <c r="B33" s="285"/>
      <c r="C33" s="270"/>
      <c r="D33" s="271">
        <f>SUM(D27:D32)</f>
        <v>0</v>
      </c>
      <c r="E33" s="260"/>
      <c r="F33" s="148">
        <f>SUM(F27:F32)</f>
        <v>0</v>
      </c>
      <c r="G33" s="148">
        <f>SUM(G27:G32)</f>
        <v>0</v>
      </c>
      <c r="H33" s="313">
        <f>SUM(H27:H32)</f>
        <v>0</v>
      </c>
    </row>
    <row r="34" spans="1:9" s="249" customFormat="1" ht="24" customHeight="1" thickTop="1" x14ac:dyDescent="0.3">
      <c r="A34" s="272"/>
      <c r="B34" s="273"/>
      <c r="C34" s="274"/>
      <c r="D34" s="286"/>
      <c r="E34" s="287"/>
      <c r="F34" s="286"/>
      <c r="G34" s="286"/>
      <c r="H34" s="288"/>
    </row>
    <row r="35" spans="1:9" s="249" customFormat="1" ht="24" customHeight="1" x14ac:dyDescent="0.3">
      <c r="A35" s="289"/>
      <c r="B35" s="290"/>
      <c r="C35" s="291"/>
      <c r="D35" s="292"/>
      <c r="E35" s="293"/>
      <c r="F35" s="292"/>
      <c r="G35" s="292"/>
      <c r="H35" s="294"/>
    </row>
    <row r="36" spans="1:9" s="249" customFormat="1" ht="24" customHeight="1" thickBot="1" x14ac:dyDescent="0.35">
      <c r="A36" s="295" t="s">
        <v>231</v>
      </c>
      <c r="B36" s="213"/>
      <c r="C36" s="296"/>
      <c r="D36" s="297"/>
      <c r="E36" s="298"/>
      <c r="F36" s="396" t="s">
        <v>232</v>
      </c>
      <c r="G36" s="397"/>
      <c r="H36" s="299">
        <f>+H24-H33</f>
        <v>0</v>
      </c>
    </row>
    <row r="37" spans="1:9" s="249" customFormat="1" ht="27" customHeight="1" thickTop="1" x14ac:dyDescent="0.3">
      <c r="A37" s="300"/>
      <c r="B37" s="293"/>
      <c r="C37" s="293"/>
      <c r="D37" s="301"/>
      <c r="E37" s="302"/>
      <c r="F37" s="401"/>
      <c r="G37" s="401"/>
      <c r="H37" s="402"/>
    </row>
    <row r="38" spans="1:9" ht="9.6" customHeight="1" thickBot="1" x14ac:dyDescent="0.35">
      <c r="A38" s="303"/>
      <c r="B38" s="304"/>
      <c r="C38" s="304"/>
      <c r="D38" s="305"/>
      <c r="E38" s="306"/>
      <c r="F38" s="305"/>
      <c r="G38" s="305"/>
      <c r="H38" s="307"/>
    </row>
    <row r="39" spans="1:9" ht="13.9" customHeight="1" x14ac:dyDescent="0.3"/>
    <row r="40" spans="1:9" s="65" customFormat="1" ht="21" customHeight="1" x14ac:dyDescent="0.25">
      <c r="A40" s="133" t="s">
        <v>2</v>
      </c>
      <c r="B40" s="387" t="s">
        <v>233</v>
      </c>
      <c r="C40" s="387"/>
      <c r="D40" s="387"/>
      <c r="E40" s="387"/>
      <c r="F40" s="387"/>
      <c r="G40" s="387"/>
      <c r="H40" s="387"/>
      <c r="I40" s="71"/>
    </row>
    <row r="41" spans="1:9" s="65" customFormat="1" ht="37.15" customHeight="1" x14ac:dyDescent="0.25">
      <c r="A41" s="133" t="s">
        <v>3</v>
      </c>
      <c r="B41" s="387" t="s">
        <v>234</v>
      </c>
      <c r="C41" s="387"/>
      <c r="D41" s="387"/>
      <c r="E41" s="387"/>
      <c r="F41" s="387"/>
      <c r="G41" s="387"/>
      <c r="H41" s="387"/>
      <c r="I41" s="71"/>
    </row>
    <row r="42" spans="1:9" s="65" customFormat="1" ht="21" customHeight="1" x14ac:dyDescent="0.25">
      <c r="A42" s="133" t="s">
        <v>4</v>
      </c>
      <c r="B42" s="387" t="s">
        <v>235</v>
      </c>
      <c r="C42" s="387"/>
      <c r="D42" s="387"/>
      <c r="E42" s="387"/>
      <c r="F42" s="387"/>
      <c r="G42" s="387"/>
      <c r="H42" s="387"/>
      <c r="I42" s="71"/>
    </row>
    <row r="43" spans="1:9" s="65" customFormat="1" ht="21" customHeight="1" x14ac:dyDescent="0.25">
      <c r="A43" s="133" t="s">
        <v>5</v>
      </c>
      <c r="B43" s="387" t="s">
        <v>236</v>
      </c>
      <c r="C43" s="387"/>
      <c r="D43" s="387"/>
      <c r="E43" s="387"/>
      <c r="F43" s="387"/>
      <c r="G43" s="387"/>
      <c r="H43" s="387"/>
      <c r="I43" s="71"/>
    </row>
    <row r="44" spans="1:9" ht="24" customHeight="1" x14ac:dyDescent="0.3">
      <c r="A44" s="308"/>
      <c r="B44" s="386"/>
      <c r="C44" s="386"/>
      <c r="D44" s="386"/>
      <c r="E44" s="386"/>
      <c r="F44" s="386"/>
      <c r="G44" s="386"/>
      <c r="H44" s="386"/>
    </row>
  </sheetData>
  <sheetProtection algorithmName="SHA-512" hashValue="ckQFVxd+85tiqLQSNCGzXX4MGb01ltI46Kv0TT8JerVtXdV4FVUxufkAUJ7/ovo7anNir6UzoRygwYkwogr5lw==" saltValue="q+Vqcx488f04/6XgXEKkpQ==" spinCount="100000" sheet="1" objects="1" scenarios="1" selectLockedCells="1"/>
  <mergeCells count="14">
    <mergeCell ref="B43:H43"/>
    <mergeCell ref="B44:H44"/>
    <mergeCell ref="A32:C32"/>
    <mergeCell ref="F36:G36"/>
    <mergeCell ref="F37:H37"/>
    <mergeCell ref="B40:H40"/>
    <mergeCell ref="B41:H41"/>
    <mergeCell ref="B42:H42"/>
    <mergeCell ref="F16:H16"/>
    <mergeCell ref="A2:H2"/>
    <mergeCell ref="A3:H3"/>
    <mergeCell ref="A4:H4"/>
    <mergeCell ref="A9:B11"/>
    <mergeCell ref="D9:H11"/>
  </mergeCells>
  <phoneticPr fontId="18" type="noConversion"/>
  <pageMargins left="0.51181102362204722" right="0.51181102362204722" top="0.39370078740157483" bottom="0.39370078740157483" header="0.31496062992125984" footer="0.19685039370078741"/>
  <pageSetup paperSize="9" scale="88"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4"/>
  <sheetViews>
    <sheetView zoomScale="102" zoomScaleNormal="102" zoomScaleSheetLayoutView="80" workbookViewId="0">
      <selection activeCell="E5" sqref="E5"/>
    </sheetView>
  </sheetViews>
  <sheetFormatPr defaultColWidth="9" defaultRowHeight="15.75" x14ac:dyDescent="0.25"/>
  <cols>
    <col min="1" max="1" width="4.125" style="63" customWidth="1"/>
    <col min="2" max="2" width="28.75" style="65" customWidth="1"/>
    <col min="3" max="3" width="13.25" style="68" customWidth="1"/>
    <col min="4" max="4" width="5.875" style="65" customWidth="1"/>
    <col min="5" max="5" width="13" style="65" customWidth="1"/>
    <col min="6" max="6" width="13.875" style="65" customWidth="1"/>
    <col min="7" max="7" width="11.125" style="65" customWidth="1"/>
    <col min="8" max="8" width="10.625" style="65" customWidth="1"/>
    <col min="9" max="9" width="13.375" style="65" customWidth="1"/>
    <col min="10" max="256" width="9" style="65"/>
    <col min="257" max="257" width="4.125" style="65" customWidth="1"/>
    <col min="258" max="258" width="28.75" style="65" customWidth="1"/>
    <col min="259" max="259" width="13.25" style="65" customWidth="1"/>
    <col min="260" max="260" width="5.875" style="65" customWidth="1"/>
    <col min="261" max="261" width="13" style="65" customWidth="1"/>
    <col min="262" max="262" width="13.875" style="65" customWidth="1"/>
    <col min="263" max="263" width="11.125" style="65" customWidth="1"/>
    <col min="264" max="264" width="2.875" style="65" customWidth="1"/>
    <col min="265" max="265" width="19" style="65" customWidth="1"/>
    <col min="266" max="512" width="9" style="65"/>
    <col min="513" max="513" width="4.125" style="65" customWidth="1"/>
    <col min="514" max="514" width="28.75" style="65" customWidth="1"/>
    <col min="515" max="515" width="13.25" style="65" customWidth="1"/>
    <col min="516" max="516" width="5.875" style="65" customWidth="1"/>
    <col min="517" max="517" width="13" style="65" customWidth="1"/>
    <col min="518" max="518" width="13.875" style="65" customWidth="1"/>
    <col min="519" max="519" width="11.125" style="65" customWidth="1"/>
    <col min="520" max="520" width="2.875" style="65" customWidth="1"/>
    <col min="521" max="521" width="19" style="65" customWidth="1"/>
    <col min="522" max="768" width="9" style="65"/>
    <col min="769" max="769" width="4.125" style="65" customWidth="1"/>
    <col min="770" max="770" width="28.75" style="65" customWidth="1"/>
    <col min="771" max="771" width="13.25" style="65" customWidth="1"/>
    <col min="772" max="772" width="5.875" style="65" customWidth="1"/>
    <col min="773" max="773" width="13" style="65" customWidth="1"/>
    <col min="774" max="774" width="13.875" style="65" customWidth="1"/>
    <col min="775" max="775" width="11.125" style="65" customWidth="1"/>
    <col min="776" max="776" width="2.875" style="65" customWidth="1"/>
    <col min="777" max="777" width="19" style="65" customWidth="1"/>
    <col min="778" max="1024" width="9" style="65"/>
    <col min="1025" max="1025" width="4.125" style="65" customWidth="1"/>
    <col min="1026" max="1026" width="28.75" style="65" customWidth="1"/>
    <col min="1027" max="1027" width="13.25" style="65" customWidth="1"/>
    <col min="1028" max="1028" width="5.875" style="65" customWidth="1"/>
    <col min="1029" max="1029" width="13" style="65" customWidth="1"/>
    <col min="1030" max="1030" width="13.875" style="65" customWidth="1"/>
    <col min="1031" max="1031" width="11.125" style="65" customWidth="1"/>
    <col min="1032" max="1032" width="2.875" style="65" customWidth="1"/>
    <col min="1033" max="1033" width="19" style="65" customWidth="1"/>
    <col min="1034" max="1280" width="9" style="65"/>
    <col min="1281" max="1281" width="4.125" style="65" customWidth="1"/>
    <col min="1282" max="1282" width="28.75" style="65" customWidth="1"/>
    <col min="1283" max="1283" width="13.25" style="65" customWidth="1"/>
    <col min="1284" max="1284" width="5.875" style="65" customWidth="1"/>
    <col min="1285" max="1285" width="13" style="65" customWidth="1"/>
    <col min="1286" max="1286" width="13.875" style="65" customWidth="1"/>
    <col min="1287" max="1287" width="11.125" style="65" customWidth="1"/>
    <col min="1288" max="1288" width="2.875" style="65" customWidth="1"/>
    <col min="1289" max="1289" width="19" style="65" customWidth="1"/>
    <col min="1290" max="1536" width="9" style="65"/>
    <col min="1537" max="1537" width="4.125" style="65" customWidth="1"/>
    <col min="1538" max="1538" width="28.75" style="65" customWidth="1"/>
    <col min="1539" max="1539" width="13.25" style="65" customWidth="1"/>
    <col min="1540" max="1540" width="5.875" style="65" customWidth="1"/>
    <col min="1541" max="1541" width="13" style="65" customWidth="1"/>
    <col min="1542" max="1542" width="13.875" style="65" customWidth="1"/>
    <col min="1543" max="1543" width="11.125" style="65" customWidth="1"/>
    <col min="1544" max="1544" width="2.875" style="65" customWidth="1"/>
    <col min="1545" max="1545" width="19" style="65" customWidth="1"/>
    <col min="1546" max="1792" width="9" style="65"/>
    <col min="1793" max="1793" width="4.125" style="65" customWidth="1"/>
    <col min="1794" max="1794" width="28.75" style="65" customWidth="1"/>
    <col min="1795" max="1795" width="13.25" style="65" customWidth="1"/>
    <col min="1796" max="1796" width="5.875" style="65" customWidth="1"/>
    <col min="1797" max="1797" width="13" style="65" customWidth="1"/>
    <col min="1798" max="1798" width="13.875" style="65" customWidth="1"/>
    <col min="1799" max="1799" width="11.125" style="65" customWidth="1"/>
    <col min="1800" max="1800" width="2.875" style="65" customWidth="1"/>
    <col min="1801" max="1801" width="19" style="65" customWidth="1"/>
    <col min="1802" max="2048" width="9" style="65"/>
    <col min="2049" max="2049" width="4.125" style="65" customWidth="1"/>
    <col min="2050" max="2050" width="28.75" style="65" customWidth="1"/>
    <col min="2051" max="2051" width="13.25" style="65" customWidth="1"/>
    <col min="2052" max="2052" width="5.875" style="65" customWidth="1"/>
    <col min="2053" max="2053" width="13" style="65" customWidth="1"/>
    <col min="2054" max="2054" width="13.875" style="65" customWidth="1"/>
    <col min="2055" max="2055" width="11.125" style="65" customWidth="1"/>
    <col min="2056" max="2056" width="2.875" style="65" customWidth="1"/>
    <col min="2057" max="2057" width="19" style="65" customWidth="1"/>
    <col min="2058" max="2304" width="9" style="65"/>
    <col min="2305" max="2305" width="4.125" style="65" customWidth="1"/>
    <col min="2306" max="2306" width="28.75" style="65" customWidth="1"/>
    <col min="2307" max="2307" width="13.25" style="65" customWidth="1"/>
    <col min="2308" max="2308" width="5.875" style="65" customWidth="1"/>
    <col min="2309" max="2309" width="13" style="65" customWidth="1"/>
    <col min="2310" max="2310" width="13.875" style="65" customWidth="1"/>
    <col min="2311" max="2311" width="11.125" style="65" customWidth="1"/>
    <col min="2312" max="2312" width="2.875" style="65" customWidth="1"/>
    <col min="2313" max="2313" width="19" style="65" customWidth="1"/>
    <col min="2314" max="2560" width="9" style="65"/>
    <col min="2561" max="2561" width="4.125" style="65" customWidth="1"/>
    <col min="2562" max="2562" width="28.75" style="65" customWidth="1"/>
    <col min="2563" max="2563" width="13.25" style="65" customWidth="1"/>
    <col min="2564" max="2564" width="5.875" style="65" customWidth="1"/>
    <col min="2565" max="2565" width="13" style="65" customWidth="1"/>
    <col min="2566" max="2566" width="13.875" style="65" customWidth="1"/>
    <col min="2567" max="2567" width="11.125" style="65" customWidth="1"/>
    <col min="2568" max="2568" width="2.875" style="65" customWidth="1"/>
    <col min="2569" max="2569" width="19" style="65" customWidth="1"/>
    <col min="2570" max="2816" width="9" style="65"/>
    <col min="2817" max="2817" width="4.125" style="65" customWidth="1"/>
    <col min="2818" max="2818" width="28.75" style="65" customWidth="1"/>
    <col min="2819" max="2819" width="13.25" style="65" customWidth="1"/>
    <col min="2820" max="2820" width="5.875" style="65" customWidth="1"/>
    <col min="2821" max="2821" width="13" style="65" customWidth="1"/>
    <col min="2822" max="2822" width="13.875" style="65" customWidth="1"/>
    <col min="2823" max="2823" width="11.125" style="65" customWidth="1"/>
    <col min="2824" max="2824" width="2.875" style="65" customWidth="1"/>
    <col min="2825" max="2825" width="19" style="65" customWidth="1"/>
    <col min="2826" max="3072" width="9" style="65"/>
    <col min="3073" max="3073" width="4.125" style="65" customWidth="1"/>
    <col min="3074" max="3074" width="28.75" style="65" customWidth="1"/>
    <col min="3075" max="3075" width="13.25" style="65" customWidth="1"/>
    <col min="3076" max="3076" width="5.875" style="65" customWidth="1"/>
    <col min="3077" max="3077" width="13" style="65" customWidth="1"/>
    <col min="3078" max="3078" width="13.875" style="65" customWidth="1"/>
    <col min="3079" max="3079" width="11.125" style="65" customWidth="1"/>
    <col min="3080" max="3080" width="2.875" style="65" customWidth="1"/>
    <col min="3081" max="3081" width="19" style="65" customWidth="1"/>
    <col min="3082" max="3328" width="9" style="65"/>
    <col min="3329" max="3329" width="4.125" style="65" customWidth="1"/>
    <col min="3330" max="3330" width="28.75" style="65" customWidth="1"/>
    <col min="3331" max="3331" width="13.25" style="65" customWidth="1"/>
    <col min="3332" max="3332" width="5.875" style="65" customWidth="1"/>
    <col min="3333" max="3333" width="13" style="65" customWidth="1"/>
    <col min="3334" max="3334" width="13.875" style="65" customWidth="1"/>
    <col min="3335" max="3335" width="11.125" style="65" customWidth="1"/>
    <col min="3336" max="3336" width="2.875" style="65" customWidth="1"/>
    <col min="3337" max="3337" width="19" style="65" customWidth="1"/>
    <col min="3338" max="3584" width="9" style="65"/>
    <col min="3585" max="3585" width="4.125" style="65" customWidth="1"/>
    <col min="3586" max="3586" width="28.75" style="65" customWidth="1"/>
    <col min="3587" max="3587" width="13.25" style="65" customWidth="1"/>
    <col min="3588" max="3588" width="5.875" style="65" customWidth="1"/>
    <col min="3589" max="3589" width="13" style="65" customWidth="1"/>
    <col min="3590" max="3590" width="13.875" style="65" customWidth="1"/>
    <col min="3591" max="3591" width="11.125" style="65" customWidth="1"/>
    <col min="3592" max="3592" width="2.875" style="65" customWidth="1"/>
    <col min="3593" max="3593" width="19" style="65" customWidth="1"/>
    <col min="3594" max="3840" width="9" style="65"/>
    <col min="3841" max="3841" width="4.125" style="65" customWidth="1"/>
    <col min="3842" max="3842" width="28.75" style="65" customWidth="1"/>
    <col min="3843" max="3843" width="13.25" style="65" customWidth="1"/>
    <col min="3844" max="3844" width="5.875" style="65" customWidth="1"/>
    <col min="3845" max="3845" width="13" style="65" customWidth="1"/>
    <col min="3846" max="3846" width="13.875" style="65" customWidth="1"/>
    <col min="3847" max="3847" width="11.125" style="65" customWidth="1"/>
    <col min="3848" max="3848" width="2.875" style="65" customWidth="1"/>
    <col min="3849" max="3849" width="19" style="65" customWidth="1"/>
    <col min="3850" max="4096" width="9" style="65"/>
    <col min="4097" max="4097" width="4.125" style="65" customWidth="1"/>
    <col min="4098" max="4098" width="28.75" style="65" customWidth="1"/>
    <col min="4099" max="4099" width="13.25" style="65" customWidth="1"/>
    <col min="4100" max="4100" width="5.875" style="65" customWidth="1"/>
    <col min="4101" max="4101" width="13" style="65" customWidth="1"/>
    <col min="4102" max="4102" width="13.875" style="65" customWidth="1"/>
    <col min="4103" max="4103" width="11.125" style="65" customWidth="1"/>
    <col min="4104" max="4104" width="2.875" style="65" customWidth="1"/>
    <col min="4105" max="4105" width="19" style="65" customWidth="1"/>
    <col min="4106" max="4352" width="9" style="65"/>
    <col min="4353" max="4353" width="4.125" style="65" customWidth="1"/>
    <col min="4354" max="4354" width="28.75" style="65" customWidth="1"/>
    <col min="4355" max="4355" width="13.25" style="65" customWidth="1"/>
    <col min="4356" max="4356" width="5.875" style="65" customWidth="1"/>
    <col min="4357" max="4357" width="13" style="65" customWidth="1"/>
    <col min="4358" max="4358" width="13.875" style="65" customWidth="1"/>
    <col min="4359" max="4359" width="11.125" style="65" customWidth="1"/>
    <col min="4360" max="4360" width="2.875" style="65" customWidth="1"/>
    <col min="4361" max="4361" width="19" style="65" customWidth="1"/>
    <col min="4362" max="4608" width="9" style="65"/>
    <col min="4609" max="4609" width="4.125" style="65" customWidth="1"/>
    <col min="4610" max="4610" width="28.75" style="65" customWidth="1"/>
    <col min="4611" max="4611" width="13.25" style="65" customWidth="1"/>
    <col min="4612" max="4612" width="5.875" style="65" customWidth="1"/>
    <col min="4613" max="4613" width="13" style="65" customWidth="1"/>
    <col min="4614" max="4614" width="13.875" style="65" customWidth="1"/>
    <col min="4615" max="4615" width="11.125" style="65" customWidth="1"/>
    <col min="4616" max="4616" width="2.875" style="65" customWidth="1"/>
    <col min="4617" max="4617" width="19" style="65" customWidth="1"/>
    <col min="4618" max="4864" width="9" style="65"/>
    <col min="4865" max="4865" width="4.125" style="65" customWidth="1"/>
    <col min="4866" max="4866" width="28.75" style="65" customWidth="1"/>
    <col min="4867" max="4867" width="13.25" style="65" customWidth="1"/>
    <col min="4868" max="4868" width="5.875" style="65" customWidth="1"/>
    <col min="4869" max="4869" width="13" style="65" customWidth="1"/>
    <col min="4870" max="4870" width="13.875" style="65" customWidth="1"/>
    <col min="4871" max="4871" width="11.125" style="65" customWidth="1"/>
    <col min="4872" max="4872" width="2.875" style="65" customWidth="1"/>
    <col min="4873" max="4873" width="19" style="65" customWidth="1"/>
    <col min="4874" max="5120" width="9" style="65"/>
    <col min="5121" max="5121" width="4.125" style="65" customWidth="1"/>
    <col min="5122" max="5122" width="28.75" style="65" customWidth="1"/>
    <col min="5123" max="5123" width="13.25" style="65" customWidth="1"/>
    <col min="5124" max="5124" width="5.875" style="65" customWidth="1"/>
    <col min="5125" max="5125" width="13" style="65" customWidth="1"/>
    <col min="5126" max="5126" width="13.875" style="65" customWidth="1"/>
    <col min="5127" max="5127" width="11.125" style="65" customWidth="1"/>
    <col min="5128" max="5128" width="2.875" style="65" customWidth="1"/>
    <col min="5129" max="5129" width="19" style="65" customWidth="1"/>
    <col min="5130" max="5376" width="9" style="65"/>
    <col min="5377" max="5377" width="4.125" style="65" customWidth="1"/>
    <col min="5378" max="5378" width="28.75" style="65" customWidth="1"/>
    <col min="5379" max="5379" width="13.25" style="65" customWidth="1"/>
    <col min="5380" max="5380" width="5.875" style="65" customWidth="1"/>
    <col min="5381" max="5381" width="13" style="65" customWidth="1"/>
    <col min="5382" max="5382" width="13.875" style="65" customWidth="1"/>
    <col min="5383" max="5383" width="11.125" style="65" customWidth="1"/>
    <col min="5384" max="5384" width="2.875" style="65" customWidth="1"/>
    <col min="5385" max="5385" width="19" style="65" customWidth="1"/>
    <col min="5386" max="5632" width="9" style="65"/>
    <col min="5633" max="5633" width="4.125" style="65" customWidth="1"/>
    <col min="5634" max="5634" width="28.75" style="65" customWidth="1"/>
    <col min="5635" max="5635" width="13.25" style="65" customWidth="1"/>
    <col min="5636" max="5636" width="5.875" style="65" customWidth="1"/>
    <col min="5637" max="5637" width="13" style="65" customWidth="1"/>
    <col min="5638" max="5638" width="13.875" style="65" customWidth="1"/>
    <col min="5639" max="5639" width="11.125" style="65" customWidth="1"/>
    <col min="5640" max="5640" width="2.875" style="65" customWidth="1"/>
    <col min="5641" max="5641" width="19" style="65" customWidth="1"/>
    <col min="5642" max="5888" width="9" style="65"/>
    <col min="5889" max="5889" width="4.125" style="65" customWidth="1"/>
    <col min="5890" max="5890" width="28.75" style="65" customWidth="1"/>
    <col min="5891" max="5891" width="13.25" style="65" customWidth="1"/>
    <col min="5892" max="5892" width="5.875" style="65" customWidth="1"/>
    <col min="5893" max="5893" width="13" style="65" customWidth="1"/>
    <col min="5894" max="5894" width="13.875" style="65" customWidth="1"/>
    <col min="5895" max="5895" width="11.125" style="65" customWidth="1"/>
    <col min="5896" max="5896" width="2.875" style="65" customWidth="1"/>
    <col min="5897" max="5897" width="19" style="65" customWidth="1"/>
    <col min="5898" max="6144" width="9" style="65"/>
    <col min="6145" max="6145" width="4.125" style="65" customWidth="1"/>
    <col min="6146" max="6146" width="28.75" style="65" customWidth="1"/>
    <col min="6147" max="6147" width="13.25" style="65" customWidth="1"/>
    <col min="6148" max="6148" width="5.875" style="65" customWidth="1"/>
    <col min="6149" max="6149" width="13" style="65" customWidth="1"/>
    <col min="6150" max="6150" width="13.875" style="65" customWidth="1"/>
    <col min="6151" max="6151" width="11.125" style="65" customWidth="1"/>
    <col min="6152" max="6152" width="2.875" style="65" customWidth="1"/>
    <col min="6153" max="6153" width="19" style="65" customWidth="1"/>
    <col min="6154" max="6400" width="9" style="65"/>
    <col min="6401" max="6401" width="4.125" style="65" customWidth="1"/>
    <col min="6402" max="6402" width="28.75" style="65" customWidth="1"/>
    <col min="6403" max="6403" width="13.25" style="65" customWidth="1"/>
    <col min="6404" max="6404" width="5.875" style="65" customWidth="1"/>
    <col min="6405" max="6405" width="13" style="65" customWidth="1"/>
    <col min="6406" max="6406" width="13.875" style="65" customWidth="1"/>
    <col min="6407" max="6407" width="11.125" style="65" customWidth="1"/>
    <col min="6408" max="6408" width="2.875" style="65" customWidth="1"/>
    <col min="6409" max="6409" width="19" style="65" customWidth="1"/>
    <col min="6410" max="6656" width="9" style="65"/>
    <col min="6657" max="6657" width="4.125" style="65" customWidth="1"/>
    <col min="6658" max="6658" width="28.75" style="65" customWidth="1"/>
    <col min="6659" max="6659" width="13.25" style="65" customWidth="1"/>
    <col min="6660" max="6660" width="5.875" style="65" customWidth="1"/>
    <col min="6661" max="6661" width="13" style="65" customWidth="1"/>
    <col min="6662" max="6662" width="13.875" style="65" customWidth="1"/>
    <col min="6663" max="6663" width="11.125" style="65" customWidth="1"/>
    <col min="6664" max="6664" width="2.875" style="65" customWidth="1"/>
    <col min="6665" max="6665" width="19" style="65" customWidth="1"/>
    <col min="6666" max="6912" width="9" style="65"/>
    <col min="6913" max="6913" width="4.125" style="65" customWidth="1"/>
    <col min="6914" max="6914" width="28.75" style="65" customWidth="1"/>
    <col min="6915" max="6915" width="13.25" style="65" customWidth="1"/>
    <col min="6916" max="6916" width="5.875" style="65" customWidth="1"/>
    <col min="6917" max="6917" width="13" style="65" customWidth="1"/>
    <col min="6918" max="6918" width="13.875" style="65" customWidth="1"/>
    <col min="6919" max="6919" width="11.125" style="65" customWidth="1"/>
    <col min="6920" max="6920" width="2.875" style="65" customWidth="1"/>
    <col min="6921" max="6921" width="19" style="65" customWidth="1"/>
    <col min="6922" max="7168" width="9" style="65"/>
    <col min="7169" max="7169" width="4.125" style="65" customWidth="1"/>
    <col min="7170" max="7170" width="28.75" style="65" customWidth="1"/>
    <col min="7171" max="7171" width="13.25" style="65" customWidth="1"/>
    <col min="7172" max="7172" width="5.875" style="65" customWidth="1"/>
    <col min="7173" max="7173" width="13" style="65" customWidth="1"/>
    <col min="7174" max="7174" width="13.875" style="65" customWidth="1"/>
    <col min="7175" max="7175" width="11.125" style="65" customWidth="1"/>
    <col min="7176" max="7176" width="2.875" style="65" customWidth="1"/>
    <col min="7177" max="7177" width="19" style="65" customWidth="1"/>
    <col min="7178" max="7424" width="9" style="65"/>
    <col min="7425" max="7425" width="4.125" style="65" customWidth="1"/>
    <col min="7426" max="7426" width="28.75" style="65" customWidth="1"/>
    <col min="7427" max="7427" width="13.25" style="65" customWidth="1"/>
    <col min="7428" max="7428" width="5.875" style="65" customWidth="1"/>
    <col min="7429" max="7429" width="13" style="65" customWidth="1"/>
    <col min="7430" max="7430" width="13.875" style="65" customWidth="1"/>
    <col min="7431" max="7431" width="11.125" style="65" customWidth="1"/>
    <col min="7432" max="7432" width="2.875" style="65" customWidth="1"/>
    <col min="7433" max="7433" width="19" style="65" customWidth="1"/>
    <col min="7434" max="7680" width="9" style="65"/>
    <col min="7681" max="7681" width="4.125" style="65" customWidth="1"/>
    <col min="7682" max="7682" width="28.75" style="65" customWidth="1"/>
    <col min="7683" max="7683" width="13.25" style="65" customWidth="1"/>
    <col min="7684" max="7684" width="5.875" style="65" customWidth="1"/>
    <col min="7685" max="7685" width="13" style="65" customWidth="1"/>
    <col min="7686" max="7686" width="13.875" style="65" customWidth="1"/>
    <col min="7687" max="7687" width="11.125" style="65" customWidth="1"/>
    <col min="7688" max="7688" width="2.875" style="65" customWidth="1"/>
    <col min="7689" max="7689" width="19" style="65" customWidth="1"/>
    <col min="7690" max="7936" width="9" style="65"/>
    <col min="7937" max="7937" width="4.125" style="65" customWidth="1"/>
    <col min="7938" max="7938" width="28.75" style="65" customWidth="1"/>
    <col min="7939" max="7939" width="13.25" style="65" customWidth="1"/>
    <col min="7940" max="7940" width="5.875" style="65" customWidth="1"/>
    <col min="7941" max="7941" width="13" style="65" customWidth="1"/>
    <col min="7942" max="7942" width="13.875" style="65" customWidth="1"/>
    <col min="7943" max="7943" width="11.125" style="65" customWidth="1"/>
    <col min="7944" max="7944" width="2.875" style="65" customWidth="1"/>
    <col min="7945" max="7945" width="19" style="65" customWidth="1"/>
    <col min="7946" max="8192" width="9" style="65"/>
    <col min="8193" max="8193" width="4.125" style="65" customWidth="1"/>
    <col min="8194" max="8194" width="28.75" style="65" customWidth="1"/>
    <col min="8195" max="8195" width="13.25" style="65" customWidth="1"/>
    <col min="8196" max="8196" width="5.875" style="65" customWidth="1"/>
    <col min="8197" max="8197" width="13" style="65" customWidth="1"/>
    <col min="8198" max="8198" width="13.875" style="65" customWidth="1"/>
    <col min="8199" max="8199" width="11.125" style="65" customWidth="1"/>
    <col min="8200" max="8200" width="2.875" style="65" customWidth="1"/>
    <col min="8201" max="8201" width="19" style="65" customWidth="1"/>
    <col min="8202" max="8448" width="9" style="65"/>
    <col min="8449" max="8449" width="4.125" style="65" customWidth="1"/>
    <col min="8450" max="8450" width="28.75" style="65" customWidth="1"/>
    <col min="8451" max="8451" width="13.25" style="65" customWidth="1"/>
    <col min="8452" max="8452" width="5.875" style="65" customWidth="1"/>
    <col min="8453" max="8453" width="13" style="65" customWidth="1"/>
    <col min="8454" max="8454" width="13.875" style="65" customWidth="1"/>
    <col min="8455" max="8455" width="11.125" style="65" customWidth="1"/>
    <col min="8456" max="8456" width="2.875" style="65" customWidth="1"/>
    <col min="8457" max="8457" width="19" style="65" customWidth="1"/>
    <col min="8458" max="8704" width="9" style="65"/>
    <col min="8705" max="8705" width="4.125" style="65" customWidth="1"/>
    <col min="8706" max="8706" width="28.75" style="65" customWidth="1"/>
    <col min="8707" max="8707" width="13.25" style="65" customWidth="1"/>
    <col min="8708" max="8708" width="5.875" style="65" customWidth="1"/>
    <col min="8709" max="8709" width="13" style="65" customWidth="1"/>
    <col min="8710" max="8710" width="13.875" style="65" customWidth="1"/>
    <col min="8711" max="8711" width="11.125" style="65" customWidth="1"/>
    <col min="8712" max="8712" width="2.875" style="65" customWidth="1"/>
    <col min="8713" max="8713" width="19" style="65" customWidth="1"/>
    <col min="8714" max="8960" width="9" style="65"/>
    <col min="8961" max="8961" width="4.125" style="65" customWidth="1"/>
    <col min="8962" max="8962" width="28.75" style="65" customWidth="1"/>
    <col min="8963" max="8963" width="13.25" style="65" customWidth="1"/>
    <col min="8964" max="8964" width="5.875" style="65" customWidth="1"/>
    <col min="8965" max="8965" width="13" style="65" customWidth="1"/>
    <col min="8966" max="8966" width="13.875" style="65" customWidth="1"/>
    <col min="8967" max="8967" width="11.125" style="65" customWidth="1"/>
    <col min="8968" max="8968" width="2.875" style="65" customWidth="1"/>
    <col min="8969" max="8969" width="19" style="65" customWidth="1"/>
    <col min="8970" max="9216" width="9" style="65"/>
    <col min="9217" max="9217" width="4.125" style="65" customWidth="1"/>
    <col min="9218" max="9218" width="28.75" style="65" customWidth="1"/>
    <col min="9219" max="9219" width="13.25" style="65" customWidth="1"/>
    <col min="9220" max="9220" width="5.875" style="65" customWidth="1"/>
    <col min="9221" max="9221" width="13" style="65" customWidth="1"/>
    <col min="9222" max="9222" width="13.875" style="65" customWidth="1"/>
    <col min="9223" max="9223" width="11.125" style="65" customWidth="1"/>
    <col min="9224" max="9224" width="2.875" style="65" customWidth="1"/>
    <col min="9225" max="9225" width="19" style="65" customWidth="1"/>
    <col min="9226" max="9472" width="9" style="65"/>
    <col min="9473" max="9473" width="4.125" style="65" customWidth="1"/>
    <col min="9474" max="9474" width="28.75" style="65" customWidth="1"/>
    <col min="9475" max="9475" width="13.25" style="65" customWidth="1"/>
    <col min="9476" max="9476" width="5.875" style="65" customWidth="1"/>
    <col min="9477" max="9477" width="13" style="65" customWidth="1"/>
    <col min="9478" max="9478" width="13.875" style="65" customWidth="1"/>
    <col min="9479" max="9479" width="11.125" style="65" customWidth="1"/>
    <col min="9480" max="9480" width="2.875" style="65" customWidth="1"/>
    <col min="9481" max="9481" width="19" style="65" customWidth="1"/>
    <col min="9482" max="9728" width="9" style="65"/>
    <col min="9729" max="9729" width="4.125" style="65" customWidth="1"/>
    <col min="9730" max="9730" width="28.75" style="65" customWidth="1"/>
    <col min="9731" max="9731" width="13.25" style="65" customWidth="1"/>
    <col min="9732" max="9732" width="5.875" style="65" customWidth="1"/>
    <col min="9733" max="9733" width="13" style="65" customWidth="1"/>
    <col min="9734" max="9734" width="13.875" style="65" customWidth="1"/>
    <col min="9735" max="9735" width="11.125" style="65" customWidth="1"/>
    <col min="9736" max="9736" width="2.875" style="65" customWidth="1"/>
    <col min="9737" max="9737" width="19" style="65" customWidth="1"/>
    <col min="9738" max="9984" width="9" style="65"/>
    <col min="9985" max="9985" width="4.125" style="65" customWidth="1"/>
    <col min="9986" max="9986" width="28.75" style="65" customWidth="1"/>
    <col min="9987" max="9987" width="13.25" style="65" customWidth="1"/>
    <col min="9988" max="9988" width="5.875" style="65" customWidth="1"/>
    <col min="9989" max="9989" width="13" style="65" customWidth="1"/>
    <col min="9990" max="9990" width="13.875" style="65" customWidth="1"/>
    <col min="9991" max="9991" width="11.125" style="65" customWidth="1"/>
    <col min="9992" max="9992" width="2.875" style="65" customWidth="1"/>
    <col min="9993" max="9993" width="19" style="65" customWidth="1"/>
    <col min="9994" max="10240" width="9" style="65"/>
    <col min="10241" max="10241" width="4.125" style="65" customWidth="1"/>
    <col min="10242" max="10242" width="28.75" style="65" customWidth="1"/>
    <col min="10243" max="10243" width="13.25" style="65" customWidth="1"/>
    <col min="10244" max="10244" width="5.875" style="65" customWidth="1"/>
    <col min="10245" max="10245" width="13" style="65" customWidth="1"/>
    <col min="10246" max="10246" width="13.875" style="65" customWidth="1"/>
    <col min="10247" max="10247" width="11.125" style="65" customWidth="1"/>
    <col min="10248" max="10248" width="2.875" style="65" customWidth="1"/>
    <col min="10249" max="10249" width="19" style="65" customWidth="1"/>
    <col min="10250" max="10496" width="9" style="65"/>
    <col min="10497" max="10497" width="4.125" style="65" customWidth="1"/>
    <col min="10498" max="10498" width="28.75" style="65" customWidth="1"/>
    <col min="10499" max="10499" width="13.25" style="65" customWidth="1"/>
    <col min="10500" max="10500" width="5.875" style="65" customWidth="1"/>
    <col min="10501" max="10501" width="13" style="65" customWidth="1"/>
    <col min="10502" max="10502" width="13.875" style="65" customWidth="1"/>
    <col min="10503" max="10503" width="11.125" style="65" customWidth="1"/>
    <col min="10504" max="10504" width="2.875" style="65" customWidth="1"/>
    <col min="10505" max="10505" width="19" style="65" customWidth="1"/>
    <col min="10506" max="10752" width="9" style="65"/>
    <col min="10753" max="10753" width="4.125" style="65" customWidth="1"/>
    <col min="10754" max="10754" width="28.75" style="65" customWidth="1"/>
    <col min="10755" max="10755" width="13.25" style="65" customWidth="1"/>
    <col min="10756" max="10756" width="5.875" style="65" customWidth="1"/>
    <col min="10757" max="10757" width="13" style="65" customWidth="1"/>
    <col min="10758" max="10758" width="13.875" style="65" customWidth="1"/>
    <col min="10759" max="10759" width="11.125" style="65" customWidth="1"/>
    <col min="10760" max="10760" width="2.875" style="65" customWidth="1"/>
    <col min="10761" max="10761" width="19" style="65" customWidth="1"/>
    <col min="10762" max="11008" width="9" style="65"/>
    <col min="11009" max="11009" width="4.125" style="65" customWidth="1"/>
    <col min="11010" max="11010" width="28.75" style="65" customWidth="1"/>
    <col min="11011" max="11011" width="13.25" style="65" customWidth="1"/>
    <col min="11012" max="11012" width="5.875" style="65" customWidth="1"/>
    <col min="11013" max="11013" width="13" style="65" customWidth="1"/>
    <col min="11014" max="11014" width="13.875" style="65" customWidth="1"/>
    <col min="11015" max="11015" width="11.125" style="65" customWidth="1"/>
    <col min="11016" max="11016" width="2.875" style="65" customWidth="1"/>
    <col min="11017" max="11017" width="19" style="65" customWidth="1"/>
    <col min="11018" max="11264" width="9" style="65"/>
    <col min="11265" max="11265" width="4.125" style="65" customWidth="1"/>
    <col min="11266" max="11266" width="28.75" style="65" customWidth="1"/>
    <col min="11267" max="11267" width="13.25" style="65" customWidth="1"/>
    <col min="11268" max="11268" width="5.875" style="65" customWidth="1"/>
    <col min="11269" max="11269" width="13" style="65" customWidth="1"/>
    <col min="11270" max="11270" width="13.875" style="65" customWidth="1"/>
    <col min="11271" max="11271" width="11.125" style="65" customWidth="1"/>
    <col min="11272" max="11272" width="2.875" style="65" customWidth="1"/>
    <col min="11273" max="11273" width="19" style="65" customWidth="1"/>
    <col min="11274" max="11520" width="9" style="65"/>
    <col min="11521" max="11521" width="4.125" style="65" customWidth="1"/>
    <col min="11522" max="11522" width="28.75" style="65" customWidth="1"/>
    <col min="11523" max="11523" width="13.25" style="65" customWidth="1"/>
    <col min="11524" max="11524" width="5.875" style="65" customWidth="1"/>
    <col min="11525" max="11525" width="13" style="65" customWidth="1"/>
    <col min="11526" max="11526" width="13.875" style="65" customWidth="1"/>
    <col min="11527" max="11527" width="11.125" style="65" customWidth="1"/>
    <col min="11528" max="11528" width="2.875" style="65" customWidth="1"/>
    <col min="11529" max="11529" width="19" style="65" customWidth="1"/>
    <col min="11530" max="11776" width="9" style="65"/>
    <col min="11777" max="11777" width="4.125" style="65" customWidth="1"/>
    <col min="11778" max="11778" width="28.75" style="65" customWidth="1"/>
    <col min="11779" max="11779" width="13.25" style="65" customWidth="1"/>
    <col min="11780" max="11780" width="5.875" style="65" customWidth="1"/>
    <col min="11781" max="11781" width="13" style="65" customWidth="1"/>
    <col min="11782" max="11782" width="13.875" style="65" customWidth="1"/>
    <col min="11783" max="11783" width="11.125" style="65" customWidth="1"/>
    <col min="11784" max="11784" width="2.875" style="65" customWidth="1"/>
    <col min="11785" max="11785" width="19" style="65" customWidth="1"/>
    <col min="11786" max="12032" width="9" style="65"/>
    <col min="12033" max="12033" width="4.125" style="65" customWidth="1"/>
    <col min="12034" max="12034" width="28.75" style="65" customWidth="1"/>
    <col min="12035" max="12035" width="13.25" style="65" customWidth="1"/>
    <col min="12036" max="12036" width="5.875" style="65" customWidth="1"/>
    <col min="12037" max="12037" width="13" style="65" customWidth="1"/>
    <col min="12038" max="12038" width="13.875" style="65" customWidth="1"/>
    <col min="12039" max="12039" width="11.125" style="65" customWidth="1"/>
    <col min="12040" max="12040" width="2.875" style="65" customWidth="1"/>
    <col min="12041" max="12041" width="19" style="65" customWidth="1"/>
    <col min="12042" max="12288" width="9" style="65"/>
    <col min="12289" max="12289" width="4.125" style="65" customWidth="1"/>
    <col min="12290" max="12290" width="28.75" style="65" customWidth="1"/>
    <col min="12291" max="12291" width="13.25" style="65" customWidth="1"/>
    <col min="12292" max="12292" width="5.875" style="65" customWidth="1"/>
    <col min="12293" max="12293" width="13" style="65" customWidth="1"/>
    <col min="12294" max="12294" width="13.875" style="65" customWidth="1"/>
    <col min="12295" max="12295" width="11.125" style="65" customWidth="1"/>
    <col min="12296" max="12296" width="2.875" style="65" customWidth="1"/>
    <col min="12297" max="12297" width="19" style="65" customWidth="1"/>
    <col min="12298" max="12544" width="9" style="65"/>
    <col min="12545" max="12545" width="4.125" style="65" customWidth="1"/>
    <col min="12546" max="12546" width="28.75" style="65" customWidth="1"/>
    <col min="12547" max="12547" width="13.25" style="65" customWidth="1"/>
    <col min="12548" max="12548" width="5.875" style="65" customWidth="1"/>
    <col min="12549" max="12549" width="13" style="65" customWidth="1"/>
    <col min="12550" max="12550" width="13.875" style="65" customWidth="1"/>
    <col min="12551" max="12551" width="11.125" style="65" customWidth="1"/>
    <col min="12552" max="12552" width="2.875" style="65" customWidth="1"/>
    <col min="12553" max="12553" width="19" style="65" customWidth="1"/>
    <col min="12554" max="12800" width="9" style="65"/>
    <col min="12801" max="12801" width="4.125" style="65" customWidth="1"/>
    <col min="12802" max="12802" width="28.75" style="65" customWidth="1"/>
    <col min="12803" max="12803" width="13.25" style="65" customWidth="1"/>
    <col min="12804" max="12804" width="5.875" style="65" customWidth="1"/>
    <col min="12805" max="12805" width="13" style="65" customWidth="1"/>
    <col min="12806" max="12806" width="13.875" style="65" customWidth="1"/>
    <col min="12807" max="12807" width="11.125" style="65" customWidth="1"/>
    <col min="12808" max="12808" width="2.875" style="65" customWidth="1"/>
    <col min="12809" max="12809" width="19" style="65" customWidth="1"/>
    <col min="12810" max="13056" width="9" style="65"/>
    <col min="13057" max="13057" width="4.125" style="65" customWidth="1"/>
    <col min="13058" max="13058" width="28.75" style="65" customWidth="1"/>
    <col min="13059" max="13059" width="13.25" style="65" customWidth="1"/>
    <col min="13060" max="13060" width="5.875" style="65" customWidth="1"/>
    <col min="13061" max="13061" width="13" style="65" customWidth="1"/>
    <col min="13062" max="13062" width="13.875" style="65" customWidth="1"/>
    <col min="13063" max="13063" width="11.125" style="65" customWidth="1"/>
    <col min="13064" max="13064" width="2.875" style="65" customWidth="1"/>
    <col min="13065" max="13065" width="19" style="65" customWidth="1"/>
    <col min="13066" max="13312" width="9" style="65"/>
    <col min="13313" max="13313" width="4.125" style="65" customWidth="1"/>
    <col min="13314" max="13314" width="28.75" style="65" customWidth="1"/>
    <col min="13315" max="13315" width="13.25" style="65" customWidth="1"/>
    <col min="13316" max="13316" width="5.875" style="65" customWidth="1"/>
    <col min="13317" max="13317" width="13" style="65" customWidth="1"/>
    <col min="13318" max="13318" width="13.875" style="65" customWidth="1"/>
    <col min="13319" max="13319" width="11.125" style="65" customWidth="1"/>
    <col min="13320" max="13320" width="2.875" style="65" customWidth="1"/>
    <col min="13321" max="13321" width="19" style="65" customWidth="1"/>
    <col min="13322" max="13568" width="9" style="65"/>
    <col min="13569" max="13569" width="4.125" style="65" customWidth="1"/>
    <col min="13570" max="13570" width="28.75" style="65" customWidth="1"/>
    <col min="13571" max="13571" width="13.25" style="65" customWidth="1"/>
    <col min="13572" max="13572" width="5.875" style="65" customWidth="1"/>
    <col min="13573" max="13573" width="13" style="65" customWidth="1"/>
    <col min="13574" max="13574" width="13.875" style="65" customWidth="1"/>
    <col min="13575" max="13575" width="11.125" style="65" customWidth="1"/>
    <col min="13576" max="13576" width="2.875" style="65" customWidth="1"/>
    <col min="13577" max="13577" width="19" style="65" customWidth="1"/>
    <col min="13578" max="13824" width="9" style="65"/>
    <col min="13825" max="13825" width="4.125" style="65" customWidth="1"/>
    <col min="13826" max="13826" width="28.75" style="65" customWidth="1"/>
    <col min="13827" max="13827" width="13.25" style="65" customWidth="1"/>
    <col min="13828" max="13828" width="5.875" style="65" customWidth="1"/>
    <col min="13829" max="13829" width="13" style="65" customWidth="1"/>
    <col min="13830" max="13830" width="13.875" style="65" customWidth="1"/>
    <col min="13831" max="13831" width="11.125" style="65" customWidth="1"/>
    <col min="13832" max="13832" width="2.875" style="65" customWidth="1"/>
    <col min="13833" max="13833" width="19" style="65" customWidth="1"/>
    <col min="13834" max="14080" width="9" style="65"/>
    <col min="14081" max="14081" width="4.125" style="65" customWidth="1"/>
    <col min="14082" max="14082" width="28.75" style="65" customWidth="1"/>
    <col min="14083" max="14083" width="13.25" style="65" customWidth="1"/>
    <col min="14084" max="14084" width="5.875" style="65" customWidth="1"/>
    <col min="14085" max="14085" width="13" style="65" customWidth="1"/>
    <col min="14086" max="14086" width="13.875" style="65" customWidth="1"/>
    <col min="14087" max="14087" width="11.125" style="65" customWidth="1"/>
    <col min="14088" max="14088" width="2.875" style="65" customWidth="1"/>
    <col min="14089" max="14089" width="19" style="65" customWidth="1"/>
    <col min="14090" max="14336" width="9" style="65"/>
    <col min="14337" max="14337" width="4.125" style="65" customWidth="1"/>
    <col min="14338" max="14338" width="28.75" style="65" customWidth="1"/>
    <col min="14339" max="14339" width="13.25" style="65" customWidth="1"/>
    <col min="14340" max="14340" width="5.875" style="65" customWidth="1"/>
    <col min="14341" max="14341" width="13" style="65" customWidth="1"/>
    <col min="14342" max="14342" width="13.875" style="65" customWidth="1"/>
    <col min="14343" max="14343" width="11.125" style="65" customWidth="1"/>
    <col min="14344" max="14344" width="2.875" style="65" customWidth="1"/>
    <col min="14345" max="14345" width="19" style="65" customWidth="1"/>
    <col min="14346" max="14592" width="9" style="65"/>
    <col min="14593" max="14593" width="4.125" style="65" customWidth="1"/>
    <col min="14594" max="14594" width="28.75" style="65" customWidth="1"/>
    <col min="14595" max="14595" width="13.25" style="65" customWidth="1"/>
    <col min="14596" max="14596" width="5.875" style="65" customWidth="1"/>
    <col min="14597" max="14597" width="13" style="65" customWidth="1"/>
    <col min="14598" max="14598" width="13.875" style="65" customWidth="1"/>
    <col min="14599" max="14599" width="11.125" style="65" customWidth="1"/>
    <col min="14600" max="14600" width="2.875" style="65" customWidth="1"/>
    <col min="14601" max="14601" width="19" style="65" customWidth="1"/>
    <col min="14602" max="14848" width="9" style="65"/>
    <col min="14849" max="14849" width="4.125" style="65" customWidth="1"/>
    <col min="14850" max="14850" width="28.75" style="65" customWidth="1"/>
    <col min="14851" max="14851" width="13.25" style="65" customWidth="1"/>
    <col min="14852" max="14852" width="5.875" style="65" customWidth="1"/>
    <col min="14853" max="14853" width="13" style="65" customWidth="1"/>
    <col min="14854" max="14854" width="13.875" style="65" customWidth="1"/>
    <col min="14855" max="14855" width="11.125" style="65" customWidth="1"/>
    <col min="14856" max="14856" width="2.875" style="65" customWidth="1"/>
    <col min="14857" max="14857" width="19" style="65" customWidth="1"/>
    <col min="14858" max="15104" width="9" style="65"/>
    <col min="15105" max="15105" width="4.125" style="65" customWidth="1"/>
    <col min="15106" max="15106" width="28.75" style="65" customWidth="1"/>
    <col min="15107" max="15107" width="13.25" style="65" customWidth="1"/>
    <col min="15108" max="15108" width="5.875" style="65" customWidth="1"/>
    <col min="15109" max="15109" width="13" style="65" customWidth="1"/>
    <col min="15110" max="15110" width="13.875" style="65" customWidth="1"/>
    <col min="15111" max="15111" width="11.125" style="65" customWidth="1"/>
    <col min="15112" max="15112" width="2.875" style="65" customWidth="1"/>
    <col min="15113" max="15113" width="19" style="65" customWidth="1"/>
    <col min="15114" max="15360" width="9" style="65"/>
    <col min="15361" max="15361" width="4.125" style="65" customWidth="1"/>
    <col min="15362" max="15362" width="28.75" style="65" customWidth="1"/>
    <col min="15363" max="15363" width="13.25" style="65" customWidth="1"/>
    <col min="15364" max="15364" width="5.875" style="65" customWidth="1"/>
    <col min="15365" max="15365" width="13" style="65" customWidth="1"/>
    <col min="15366" max="15366" width="13.875" style="65" customWidth="1"/>
    <col min="15367" max="15367" width="11.125" style="65" customWidth="1"/>
    <col min="15368" max="15368" width="2.875" style="65" customWidth="1"/>
    <col min="15369" max="15369" width="19" style="65" customWidth="1"/>
    <col min="15370" max="15616" width="9" style="65"/>
    <col min="15617" max="15617" width="4.125" style="65" customWidth="1"/>
    <col min="15618" max="15618" width="28.75" style="65" customWidth="1"/>
    <col min="15619" max="15619" width="13.25" style="65" customWidth="1"/>
    <col min="15620" max="15620" width="5.875" style="65" customWidth="1"/>
    <col min="15621" max="15621" width="13" style="65" customWidth="1"/>
    <col min="15622" max="15622" width="13.875" style="65" customWidth="1"/>
    <col min="15623" max="15623" width="11.125" style="65" customWidth="1"/>
    <col min="15624" max="15624" width="2.875" style="65" customWidth="1"/>
    <col min="15625" max="15625" width="19" style="65" customWidth="1"/>
    <col min="15626" max="15872" width="9" style="65"/>
    <col min="15873" max="15873" width="4.125" style="65" customWidth="1"/>
    <col min="15874" max="15874" width="28.75" style="65" customWidth="1"/>
    <col min="15875" max="15875" width="13.25" style="65" customWidth="1"/>
    <col min="15876" max="15876" width="5.875" style="65" customWidth="1"/>
    <col min="15877" max="15877" width="13" style="65" customWidth="1"/>
    <col min="15878" max="15878" width="13.875" style="65" customWidth="1"/>
    <col min="15879" max="15879" width="11.125" style="65" customWidth="1"/>
    <col min="15880" max="15880" width="2.875" style="65" customWidth="1"/>
    <col min="15881" max="15881" width="19" style="65" customWidth="1"/>
    <col min="15882" max="16128" width="9" style="65"/>
    <col min="16129" max="16129" width="4.125" style="65" customWidth="1"/>
    <col min="16130" max="16130" width="28.75" style="65" customWidth="1"/>
    <col min="16131" max="16131" width="13.25" style="65" customWidth="1"/>
    <col min="16132" max="16132" width="5.875" style="65" customWidth="1"/>
    <col min="16133" max="16133" width="13" style="65" customWidth="1"/>
    <col min="16134" max="16134" width="13.875" style="65" customWidth="1"/>
    <col min="16135" max="16135" width="11.125" style="65" customWidth="1"/>
    <col min="16136" max="16136" width="2.875" style="65" customWidth="1"/>
    <col min="16137" max="16137" width="19" style="65" customWidth="1"/>
    <col min="16138" max="16384" width="9" style="65"/>
  </cols>
  <sheetData>
    <row r="1" spans="1:8" x14ac:dyDescent="0.25">
      <c r="B1" s="204" t="s">
        <v>267</v>
      </c>
      <c r="C1" s="64"/>
      <c r="D1" s="204"/>
      <c r="E1" s="204"/>
    </row>
    <row r="3" spans="1:8" x14ac:dyDescent="0.25">
      <c r="A3" s="66" t="s">
        <v>122</v>
      </c>
      <c r="B3" s="67" t="str">
        <f>HYPERLINK("#'Sec II (8)'!B28","Income")</f>
        <v>Income</v>
      </c>
    </row>
    <row r="4" spans="1:8" x14ac:dyDescent="0.25">
      <c r="A4" s="66" t="s">
        <v>123</v>
      </c>
      <c r="B4" s="69" t="str">
        <f>HYPERLINK("#'Sec II (8)'!A85","Staff Cost")</f>
        <v>Staff Cost</v>
      </c>
      <c r="C4" s="65"/>
    </row>
    <row r="5" spans="1:8" x14ac:dyDescent="0.25">
      <c r="A5" s="66" t="s">
        <v>124</v>
      </c>
      <c r="B5" s="69" t="str">
        <f>HYPERLINK("#'Sec II (8)'!A130","General Expenses")</f>
        <v>General Expenses</v>
      </c>
      <c r="C5" s="65"/>
    </row>
    <row r="6" spans="1:8" x14ac:dyDescent="0.25">
      <c r="A6" s="66" t="s">
        <v>125</v>
      </c>
      <c r="B6" s="69" t="str">
        <f>HYPERLINK("#'Sec II (8)'!A173","Equipment")</f>
        <v>Equipment</v>
      </c>
      <c r="C6" s="65"/>
    </row>
    <row r="7" spans="1:8" x14ac:dyDescent="0.25">
      <c r="A7" s="66" t="s">
        <v>126</v>
      </c>
      <c r="B7" s="69" t="str">
        <f>HYPERLINK("#'Sec II (8)'!A217","Services")</f>
        <v>Services</v>
      </c>
      <c r="C7" s="65"/>
    </row>
    <row r="8" spans="1:8" x14ac:dyDescent="0.25">
      <c r="A8" s="66" t="s">
        <v>127</v>
      </c>
      <c r="B8" s="69" t="str">
        <f>HYPERLINK("#'Sec II (8)'!A260","Works")</f>
        <v>Works</v>
      </c>
      <c r="C8" s="65"/>
    </row>
    <row r="9" spans="1:8" x14ac:dyDescent="0.25">
      <c r="A9" s="66" t="s">
        <v>128</v>
      </c>
      <c r="B9" s="69" t="str">
        <f>HYPERLINK("#'Sec II (8)'!A302","Others")</f>
        <v>Others</v>
      </c>
      <c r="C9" s="65"/>
    </row>
    <row r="10" spans="1:8" x14ac:dyDescent="0.25">
      <c r="B10" s="70"/>
    </row>
    <row r="11" spans="1:8" ht="20.25" customHeight="1" x14ac:dyDescent="0.25">
      <c r="A11" s="23"/>
      <c r="B11" s="71"/>
      <c r="C11" s="72"/>
      <c r="D11" s="71"/>
      <c r="E11" s="71"/>
      <c r="F11" s="71"/>
      <c r="G11" s="73" t="s">
        <v>238</v>
      </c>
      <c r="H11" s="71"/>
    </row>
    <row r="12" spans="1:8" ht="20.25" customHeight="1" x14ac:dyDescent="0.3">
      <c r="A12" s="408" t="s">
        <v>14</v>
      </c>
      <c r="B12" s="408"/>
      <c r="C12" s="408"/>
      <c r="D12" s="408"/>
      <c r="E12" s="408"/>
      <c r="F12" s="408"/>
      <c r="G12" s="408"/>
      <c r="H12" s="74"/>
    </row>
    <row r="13" spans="1:8" ht="20.25" customHeight="1" x14ac:dyDescent="0.3">
      <c r="A13" s="409" t="str">
        <f>'Sec I i (8)'!A3:E3</f>
        <v>8th Interim Financial Report</v>
      </c>
      <c r="B13" s="409"/>
      <c r="C13" s="409"/>
      <c r="D13" s="409"/>
      <c r="E13" s="409"/>
      <c r="F13" s="409"/>
      <c r="G13" s="409"/>
      <c r="H13" s="74"/>
    </row>
    <row r="14" spans="1:8" ht="10.9" customHeight="1" x14ac:dyDescent="0.3">
      <c r="A14" s="410"/>
      <c r="B14" s="410"/>
      <c r="C14" s="410"/>
      <c r="D14" s="410"/>
      <c r="E14" s="410"/>
      <c r="F14" s="410"/>
      <c r="G14" s="410"/>
      <c r="H14" s="74"/>
    </row>
    <row r="15" spans="1:8" ht="11.25" hidden="1" customHeight="1" x14ac:dyDescent="0.3">
      <c r="A15" s="410"/>
      <c r="B15" s="410"/>
      <c r="C15" s="410"/>
      <c r="D15" s="410"/>
      <c r="E15" s="410"/>
      <c r="F15" s="410"/>
      <c r="G15" s="410"/>
      <c r="H15" s="71"/>
    </row>
    <row r="16" spans="1:8" s="78" customFormat="1" ht="20.25" customHeight="1" x14ac:dyDescent="0.25">
      <c r="A16" s="63" t="s">
        <v>194</v>
      </c>
      <c r="B16" s="75"/>
      <c r="C16" s="76">
        <f>'Sec I i (8)'!C5</f>
        <v>0</v>
      </c>
      <c r="D16" s="77"/>
      <c r="E16" s="77"/>
      <c r="F16" s="77"/>
      <c r="G16" s="77"/>
      <c r="H16" s="75"/>
    </row>
    <row r="17" spans="1:9" s="78" customFormat="1" ht="7.5" customHeight="1" x14ac:dyDescent="0.25">
      <c r="A17" s="75"/>
      <c r="B17" s="75"/>
      <c r="C17" s="79"/>
      <c r="D17" s="77"/>
      <c r="E17" s="77"/>
      <c r="F17" s="77"/>
      <c r="G17" s="77"/>
      <c r="H17" s="75"/>
    </row>
    <row r="18" spans="1:9" s="78" customFormat="1" ht="20.25" customHeight="1" x14ac:dyDescent="0.25">
      <c r="A18" s="415" t="s">
        <v>241</v>
      </c>
      <c r="B18" s="415"/>
      <c r="C18" s="417">
        <f>+'Sec I i (8)'!C7</f>
        <v>0</v>
      </c>
      <c r="D18" s="417"/>
      <c r="E18" s="417"/>
      <c r="F18" s="417"/>
      <c r="G18" s="417"/>
      <c r="H18" s="75"/>
    </row>
    <row r="19" spans="1:9" s="78" customFormat="1" ht="20.25" customHeight="1" x14ac:dyDescent="0.25">
      <c r="A19" s="415"/>
      <c r="B19" s="415"/>
      <c r="C19" s="417"/>
      <c r="D19" s="417"/>
      <c r="E19" s="417"/>
      <c r="F19" s="417"/>
      <c r="G19" s="417"/>
      <c r="H19" s="75"/>
    </row>
    <row r="20" spans="1:9" s="78" customFormat="1" ht="20.25" customHeight="1" x14ac:dyDescent="0.25">
      <c r="A20" s="415"/>
      <c r="B20" s="415"/>
      <c r="C20" s="417"/>
      <c r="D20" s="417"/>
      <c r="E20" s="417"/>
      <c r="F20" s="417"/>
      <c r="G20" s="417"/>
      <c r="H20" s="75"/>
    </row>
    <row r="21" spans="1:9" s="78" customFormat="1" ht="7.5" customHeight="1" x14ac:dyDescent="0.25">
      <c r="A21" s="75"/>
      <c r="B21" s="75"/>
      <c r="C21" s="80"/>
      <c r="D21" s="81"/>
      <c r="E21" s="81"/>
      <c r="F21" s="81"/>
      <c r="G21" s="81"/>
      <c r="H21" s="75"/>
    </row>
    <row r="22" spans="1:9" s="78" customFormat="1" ht="20.25" customHeight="1" x14ac:dyDescent="0.25">
      <c r="A22" s="63" t="s">
        <v>242</v>
      </c>
      <c r="B22" s="75"/>
      <c r="C22" s="82" t="str">
        <f>'Sec I i (8)'!C11</f>
        <v/>
      </c>
      <c r="D22" s="74" t="s">
        <v>196</v>
      </c>
      <c r="E22" s="82" t="str">
        <f>'Sec I i (8)'!E11</f>
        <v/>
      </c>
      <c r="F22" s="81"/>
      <c r="G22" s="81"/>
      <c r="H22" s="75"/>
      <c r="I22" s="75"/>
    </row>
    <row r="23" spans="1:9" ht="7.5" customHeight="1" x14ac:dyDescent="0.25">
      <c r="A23" s="83"/>
      <c r="B23" s="83"/>
      <c r="C23" s="84"/>
      <c r="D23" s="83"/>
      <c r="E23" s="83"/>
      <c r="F23" s="83"/>
      <c r="G23" s="83"/>
      <c r="H23" s="71"/>
    </row>
    <row r="24" spans="1:9" ht="27" customHeight="1" x14ac:dyDescent="0.3">
      <c r="A24" s="205" t="s">
        <v>268</v>
      </c>
      <c r="B24" s="71"/>
      <c r="C24" s="72"/>
      <c r="D24" s="71"/>
      <c r="E24" s="71"/>
      <c r="F24" s="71"/>
      <c r="G24" s="71"/>
      <c r="H24" s="71"/>
    </row>
    <row r="25" spans="1:9" ht="61.15" customHeight="1" x14ac:dyDescent="0.25">
      <c r="A25" s="23"/>
      <c r="B25" s="85" t="s">
        <v>243</v>
      </c>
      <c r="C25" s="198" t="s">
        <v>244</v>
      </c>
      <c r="D25" s="199"/>
      <c r="E25" s="86" t="s">
        <v>245</v>
      </c>
      <c r="F25" s="87" t="s">
        <v>246</v>
      </c>
      <c r="G25" s="87" t="s">
        <v>247</v>
      </c>
      <c r="H25" s="71"/>
    </row>
    <row r="26" spans="1:9" s="93" customFormat="1" ht="18.75" x14ac:dyDescent="0.3">
      <c r="A26" s="88"/>
      <c r="B26" s="89"/>
      <c r="C26" s="90" t="s">
        <v>79</v>
      </c>
      <c r="D26" s="89"/>
      <c r="E26" s="91"/>
      <c r="F26" s="92"/>
      <c r="G26" s="92"/>
      <c r="H26" s="92"/>
    </row>
    <row r="27" spans="1:9" s="93" customFormat="1" ht="18.75" x14ac:dyDescent="0.3">
      <c r="A27" s="94" t="s">
        <v>248</v>
      </c>
      <c r="B27" s="89"/>
      <c r="C27" s="95"/>
      <c r="D27" s="89"/>
      <c r="E27" s="91"/>
      <c r="F27" s="96"/>
      <c r="G27" s="96"/>
      <c r="H27" s="92"/>
    </row>
    <row r="28" spans="1:9" s="93" customFormat="1" ht="18.75" x14ac:dyDescent="0.3">
      <c r="A28" s="88"/>
      <c r="B28" s="97"/>
      <c r="C28" s="98">
        <v>0</v>
      </c>
      <c r="D28" s="97"/>
      <c r="E28" s="99"/>
      <c r="F28" s="100"/>
      <c r="G28" s="100"/>
      <c r="H28" s="92"/>
    </row>
    <row r="29" spans="1:9" s="93" customFormat="1" ht="18.75" x14ac:dyDescent="0.3">
      <c r="A29" s="88"/>
      <c r="B29" s="97"/>
      <c r="C29" s="98">
        <v>0</v>
      </c>
      <c r="D29" s="97"/>
      <c r="E29" s="99"/>
      <c r="F29" s="100"/>
      <c r="G29" s="100"/>
      <c r="H29" s="92"/>
    </row>
    <row r="30" spans="1:9" s="93" customFormat="1" ht="18.75" x14ac:dyDescent="0.3">
      <c r="A30" s="88"/>
      <c r="B30" s="97"/>
      <c r="C30" s="98">
        <v>0</v>
      </c>
      <c r="D30" s="97"/>
      <c r="E30" s="99"/>
      <c r="F30" s="100"/>
      <c r="G30" s="100"/>
      <c r="H30" s="92"/>
    </row>
    <row r="31" spans="1:9" s="93" customFormat="1" ht="18.75" x14ac:dyDescent="0.3">
      <c r="A31" s="88"/>
      <c r="B31" s="97"/>
      <c r="C31" s="98">
        <v>0</v>
      </c>
      <c r="D31" s="97"/>
      <c r="E31" s="99"/>
      <c r="F31" s="100"/>
      <c r="G31" s="100"/>
      <c r="H31" s="92"/>
    </row>
    <row r="32" spans="1:9" s="93" customFormat="1" ht="18.75" x14ac:dyDescent="0.3">
      <c r="A32" s="88"/>
      <c r="B32" s="97"/>
      <c r="C32" s="98">
        <v>0</v>
      </c>
      <c r="D32" s="97"/>
      <c r="E32" s="99"/>
      <c r="F32" s="100"/>
      <c r="G32" s="100"/>
      <c r="H32" s="92"/>
    </row>
    <row r="33" spans="1:8" s="93" customFormat="1" ht="18.75" x14ac:dyDescent="0.3">
      <c r="A33" s="88"/>
      <c r="B33" s="97"/>
      <c r="C33" s="98">
        <v>0</v>
      </c>
      <c r="D33" s="97"/>
      <c r="E33" s="99"/>
      <c r="F33" s="100"/>
      <c r="G33" s="100"/>
      <c r="H33" s="92"/>
    </row>
    <row r="34" spans="1:8" s="93" customFormat="1" ht="22.5" x14ac:dyDescent="0.3">
      <c r="A34" s="101"/>
      <c r="B34" s="102" t="s">
        <v>251</v>
      </c>
      <c r="C34" s="147">
        <f>SUM(C28:C33)</f>
        <v>0</v>
      </c>
      <c r="D34" s="89"/>
      <c r="E34" s="91"/>
      <c r="F34" s="96"/>
      <c r="G34" s="96"/>
      <c r="H34" s="104"/>
    </row>
    <row r="35" spans="1:8" s="93" customFormat="1" ht="11.25" customHeight="1" x14ac:dyDescent="0.3">
      <c r="A35" s="105"/>
      <c r="B35" s="106"/>
      <c r="C35" s="103"/>
      <c r="D35" s="89"/>
      <c r="E35" s="91"/>
      <c r="F35" s="96"/>
      <c r="G35" s="96"/>
      <c r="H35" s="104"/>
    </row>
    <row r="36" spans="1:8" s="93" customFormat="1" ht="18.75" x14ac:dyDescent="0.3">
      <c r="A36" s="94" t="s">
        <v>249</v>
      </c>
      <c r="B36" s="106"/>
      <c r="C36" s="103"/>
      <c r="D36" s="89"/>
      <c r="E36" s="91"/>
      <c r="F36" s="96"/>
      <c r="G36" s="96"/>
      <c r="H36" s="104"/>
    </row>
    <row r="37" spans="1:8" s="93" customFormat="1" ht="18.75" x14ac:dyDescent="0.3">
      <c r="A37" s="88"/>
      <c r="B37" s="97"/>
      <c r="C37" s="98">
        <v>0</v>
      </c>
      <c r="D37" s="97"/>
      <c r="E37" s="99"/>
      <c r="F37" s="100"/>
      <c r="G37" s="100"/>
      <c r="H37" s="92"/>
    </row>
    <row r="38" spans="1:8" s="93" customFormat="1" ht="18.75" x14ac:dyDescent="0.3">
      <c r="A38" s="88"/>
      <c r="B38" s="97"/>
      <c r="C38" s="98">
        <v>0</v>
      </c>
      <c r="D38" s="97"/>
      <c r="E38" s="99"/>
      <c r="F38" s="100"/>
      <c r="G38" s="100"/>
      <c r="H38" s="92"/>
    </row>
    <row r="39" spans="1:8" s="93" customFormat="1" ht="18.75" x14ac:dyDescent="0.3">
      <c r="A39" s="88"/>
      <c r="B39" s="97"/>
      <c r="C39" s="98">
        <v>0</v>
      </c>
      <c r="D39" s="97"/>
      <c r="E39" s="99"/>
      <c r="F39" s="100"/>
      <c r="G39" s="100"/>
      <c r="H39" s="92"/>
    </row>
    <row r="40" spans="1:8" s="93" customFormat="1" ht="18.75" x14ac:dyDescent="0.3">
      <c r="A40" s="88"/>
      <c r="B40" s="97"/>
      <c r="C40" s="98">
        <v>0</v>
      </c>
      <c r="D40" s="97"/>
      <c r="E40" s="99"/>
      <c r="F40" s="100"/>
      <c r="G40" s="100"/>
      <c r="H40" s="92"/>
    </row>
    <row r="41" spans="1:8" s="93" customFormat="1" ht="18.75" x14ac:dyDescent="0.3">
      <c r="A41" s="88"/>
      <c r="B41" s="97"/>
      <c r="C41" s="98">
        <v>0</v>
      </c>
      <c r="D41" s="97"/>
      <c r="E41" s="99"/>
      <c r="F41" s="100"/>
      <c r="G41" s="100"/>
      <c r="H41" s="92"/>
    </row>
    <row r="42" spans="1:8" s="93" customFormat="1" ht="22.5" x14ac:dyDescent="0.3">
      <c r="A42" s="101"/>
      <c r="B42" s="102" t="s">
        <v>251</v>
      </c>
      <c r="C42" s="147">
        <f>SUM(C37:C41)</f>
        <v>0</v>
      </c>
      <c r="D42" s="89"/>
      <c r="E42" s="91"/>
      <c r="F42" s="96"/>
      <c r="G42" s="96"/>
      <c r="H42" s="104"/>
    </row>
    <row r="43" spans="1:8" s="93" customFormat="1" ht="12" customHeight="1" x14ac:dyDescent="0.3">
      <c r="A43" s="105"/>
      <c r="B43" s="106"/>
      <c r="C43" s="103"/>
      <c r="D43" s="89"/>
      <c r="E43" s="91"/>
      <c r="F43" s="96"/>
      <c r="G43" s="96"/>
      <c r="H43" s="104"/>
    </row>
    <row r="44" spans="1:8" s="93" customFormat="1" ht="18.75" x14ac:dyDescent="0.3">
      <c r="A44" s="94" t="s">
        <v>250</v>
      </c>
      <c r="B44" s="106"/>
      <c r="C44" s="103"/>
      <c r="D44" s="89"/>
      <c r="E44" s="91"/>
      <c r="F44" s="96"/>
      <c r="G44" s="96"/>
      <c r="H44" s="104"/>
    </row>
    <row r="45" spans="1:8" s="93" customFormat="1" ht="18.75" x14ac:dyDescent="0.3">
      <c r="A45" s="88"/>
      <c r="B45" s="97"/>
      <c r="C45" s="98">
        <v>0</v>
      </c>
      <c r="D45" s="97"/>
      <c r="E45" s="99"/>
      <c r="F45" s="100"/>
      <c r="G45" s="100"/>
      <c r="H45" s="92"/>
    </row>
    <row r="46" spans="1:8" s="93" customFormat="1" ht="18.75" x14ac:dyDescent="0.3">
      <c r="A46" s="88"/>
      <c r="B46" s="97"/>
      <c r="C46" s="98">
        <v>0</v>
      </c>
      <c r="D46" s="97"/>
      <c r="E46" s="99"/>
      <c r="F46" s="100"/>
      <c r="G46" s="100"/>
      <c r="H46" s="92"/>
    </row>
    <row r="47" spans="1:8" s="93" customFormat="1" ht="18.75" x14ac:dyDescent="0.3">
      <c r="A47" s="88"/>
      <c r="B47" s="97"/>
      <c r="C47" s="98">
        <v>0</v>
      </c>
      <c r="D47" s="97"/>
      <c r="E47" s="99"/>
      <c r="F47" s="100"/>
      <c r="G47" s="100"/>
      <c r="H47" s="92"/>
    </row>
    <row r="48" spans="1:8" s="93" customFormat="1" ht="18.75" x14ac:dyDescent="0.3">
      <c r="A48" s="88"/>
      <c r="B48" s="97"/>
      <c r="C48" s="98">
        <v>0</v>
      </c>
      <c r="D48" s="97"/>
      <c r="E48" s="99"/>
      <c r="F48" s="100"/>
      <c r="G48" s="100"/>
      <c r="H48" s="92"/>
    </row>
    <row r="49" spans="1:9" s="93" customFormat="1" ht="18.75" x14ac:dyDescent="0.3">
      <c r="A49" s="88"/>
      <c r="B49" s="97"/>
      <c r="C49" s="98">
        <v>0</v>
      </c>
      <c r="D49" s="97"/>
      <c r="E49" s="99"/>
      <c r="F49" s="100"/>
      <c r="G49" s="100"/>
      <c r="H49" s="92"/>
    </row>
    <row r="50" spans="1:9" s="93" customFormat="1" ht="18.75" x14ac:dyDescent="0.3">
      <c r="A50" s="88"/>
      <c r="B50" s="97"/>
      <c r="C50" s="98">
        <v>0</v>
      </c>
      <c r="D50" s="97"/>
      <c r="E50" s="99"/>
      <c r="F50" s="100"/>
      <c r="G50" s="100"/>
      <c r="H50" s="92"/>
    </row>
    <row r="51" spans="1:9" s="93" customFormat="1" ht="22.5" x14ac:dyDescent="0.3">
      <c r="A51" s="107"/>
      <c r="B51" s="102" t="s">
        <v>251</v>
      </c>
      <c r="C51" s="147">
        <f>SUM(C45:C50)</f>
        <v>0</v>
      </c>
      <c r="D51" s="89"/>
      <c r="E51" s="91"/>
      <c r="F51" s="96"/>
      <c r="G51" s="96"/>
      <c r="H51" s="104"/>
    </row>
    <row r="52" spans="1:9" ht="12.75" customHeight="1" x14ac:dyDescent="0.25">
      <c r="A52" s="23"/>
      <c r="B52" s="108"/>
      <c r="C52" s="109"/>
      <c r="D52" s="71"/>
      <c r="E52" s="110"/>
      <c r="F52" s="96"/>
      <c r="G52" s="96"/>
      <c r="H52" s="111"/>
    </row>
    <row r="53" spans="1:9" ht="21" customHeight="1" x14ac:dyDescent="0.25">
      <c r="A53" s="112" t="s">
        <v>2</v>
      </c>
      <c r="B53" s="411" t="s">
        <v>252</v>
      </c>
      <c r="C53" s="411"/>
      <c r="D53" s="411"/>
      <c r="E53" s="411"/>
      <c r="F53" s="411"/>
      <c r="G53" s="411"/>
      <c r="H53" s="411"/>
      <c r="I53" s="71"/>
    </row>
    <row r="54" spans="1:9" ht="33.75" customHeight="1" x14ac:dyDescent="0.25">
      <c r="A54" s="112" t="s">
        <v>3</v>
      </c>
      <c r="B54" s="411" t="s">
        <v>253</v>
      </c>
      <c r="C54" s="411"/>
      <c r="D54" s="411"/>
      <c r="E54" s="411"/>
      <c r="F54" s="411"/>
      <c r="G54" s="411"/>
      <c r="H54" s="411"/>
      <c r="I54" s="71"/>
    </row>
    <row r="55" spans="1:9" ht="21" customHeight="1" x14ac:dyDescent="0.25">
      <c r="A55" s="112" t="s">
        <v>4</v>
      </c>
      <c r="B55" s="411" t="s">
        <v>254</v>
      </c>
      <c r="C55" s="411"/>
      <c r="D55" s="411"/>
      <c r="E55" s="411"/>
      <c r="F55" s="411"/>
      <c r="G55" s="411"/>
      <c r="H55" s="411"/>
      <c r="I55" s="71"/>
    </row>
    <row r="56" spans="1:9" x14ac:dyDescent="0.25">
      <c r="I56" s="70" t="str">
        <f>HYPERLINK("#'Sec II (8)'!A1","Back to Top")</f>
        <v>Back to Top</v>
      </c>
    </row>
    <row r="58" spans="1:9" x14ac:dyDescent="0.25">
      <c r="A58" s="65"/>
      <c r="C58" s="71"/>
      <c r="D58" s="71"/>
      <c r="E58" s="72"/>
      <c r="F58" s="71"/>
      <c r="G58" s="71"/>
      <c r="H58" s="113" t="s">
        <v>239</v>
      </c>
    </row>
    <row r="59" spans="1:9" ht="18.75" x14ac:dyDescent="0.3">
      <c r="A59" s="408" t="s">
        <v>237</v>
      </c>
      <c r="B59" s="408"/>
      <c r="C59" s="408"/>
      <c r="D59" s="408"/>
      <c r="E59" s="408"/>
      <c r="F59" s="408"/>
      <c r="G59" s="408"/>
      <c r="H59" s="408"/>
    </row>
    <row r="60" spans="1:9" ht="18.75" x14ac:dyDescent="0.3">
      <c r="A60" s="391" t="str">
        <f>'Sec I i (8)'!A3:E3</f>
        <v>8th Interim Financial Report</v>
      </c>
      <c r="B60" s="391"/>
      <c r="C60" s="391"/>
      <c r="D60" s="391"/>
      <c r="E60" s="391"/>
      <c r="F60" s="391"/>
      <c r="G60" s="391"/>
      <c r="H60" s="391"/>
    </row>
    <row r="61" spans="1:9" ht="18.75" x14ac:dyDescent="0.3">
      <c r="A61" s="408"/>
      <c r="B61" s="408"/>
      <c r="C61" s="408"/>
      <c r="D61" s="408"/>
      <c r="E61" s="408"/>
      <c r="F61" s="408"/>
      <c r="G61" s="408"/>
      <c r="H61" s="408"/>
    </row>
    <row r="62" spans="1:9" ht="18.75" x14ac:dyDescent="0.25">
      <c r="A62" s="63" t="s">
        <v>194</v>
      </c>
      <c r="B62" s="75"/>
      <c r="C62" s="76">
        <f>'Sec I i (8)'!C5</f>
        <v>0</v>
      </c>
      <c r="D62" s="88"/>
      <c r="E62" s="114"/>
      <c r="F62" s="88"/>
      <c r="G62" s="88"/>
      <c r="H62" s="88"/>
    </row>
    <row r="63" spans="1:9" ht="18.75" x14ac:dyDescent="0.25">
      <c r="A63" s="75"/>
      <c r="B63" s="75"/>
      <c r="C63" s="115"/>
      <c r="D63" s="88"/>
      <c r="E63" s="114"/>
      <c r="F63" s="88"/>
      <c r="G63" s="88"/>
      <c r="H63" s="88"/>
    </row>
    <row r="64" spans="1:9" ht="19.899999999999999" customHeight="1" x14ac:dyDescent="0.25">
      <c r="A64" s="415" t="s">
        <v>241</v>
      </c>
      <c r="B64" s="415"/>
      <c r="C64" s="416">
        <f>+'Sec I i (8)'!C7</f>
        <v>0</v>
      </c>
      <c r="D64" s="416"/>
      <c r="E64" s="416"/>
      <c r="F64" s="416"/>
      <c r="G64" s="416"/>
      <c r="H64" s="416"/>
    </row>
    <row r="65" spans="1:8" ht="19.899999999999999" customHeight="1" x14ac:dyDescent="0.25">
      <c r="A65" s="415"/>
      <c r="B65" s="415"/>
      <c r="C65" s="416"/>
      <c r="D65" s="416"/>
      <c r="E65" s="416"/>
      <c r="F65" s="416"/>
      <c r="G65" s="416"/>
      <c r="H65" s="416"/>
    </row>
    <row r="66" spans="1:8" ht="19.899999999999999" customHeight="1" x14ac:dyDescent="0.25">
      <c r="A66" s="415"/>
      <c r="B66" s="415"/>
      <c r="C66" s="416"/>
      <c r="D66" s="416"/>
      <c r="E66" s="416"/>
      <c r="F66" s="416"/>
      <c r="G66" s="416"/>
      <c r="H66" s="416"/>
    </row>
    <row r="67" spans="1:8" x14ac:dyDescent="0.25">
      <c r="A67" s="75"/>
      <c r="B67" s="75"/>
      <c r="C67" s="75"/>
      <c r="D67" s="75"/>
      <c r="E67" s="116"/>
      <c r="F67" s="75"/>
      <c r="G67" s="75"/>
      <c r="H67" s="75"/>
    </row>
    <row r="68" spans="1:8" ht="18.75" x14ac:dyDescent="0.25">
      <c r="A68" s="63" t="s">
        <v>242</v>
      </c>
      <c r="B68" s="75"/>
      <c r="C68" s="117" t="str">
        <f>'Sec I i (8)'!C11</f>
        <v/>
      </c>
      <c r="D68" s="74" t="s">
        <v>196</v>
      </c>
      <c r="E68" s="117" t="str">
        <f>'Sec I i (8)'!E11</f>
        <v/>
      </c>
      <c r="F68" s="75"/>
      <c r="G68" s="75"/>
      <c r="H68" s="75"/>
    </row>
    <row r="69" spans="1:8" ht="16.5" thickBot="1" x14ac:dyDescent="0.3">
      <c r="A69" s="118"/>
      <c r="B69" s="118"/>
      <c r="C69" s="118"/>
      <c r="D69" s="118"/>
      <c r="E69" s="119"/>
      <c r="F69" s="118"/>
      <c r="G69" s="118"/>
      <c r="H69" s="118"/>
    </row>
    <row r="70" spans="1:8" ht="18.75" x14ac:dyDescent="0.25">
      <c r="A70" s="200" t="s">
        <v>255</v>
      </c>
      <c r="B70" s="71"/>
      <c r="C70" s="201" t="s">
        <v>256</v>
      </c>
      <c r="D70" s="23"/>
      <c r="E70" s="121"/>
      <c r="F70" s="23"/>
      <c r="G70" s="23"/>
      <c r="H70" s="23"/>
    </row>
    <row r="71" spans="1:8" x14ac:dyDescent="0.25">
      <c r="A71" s="65"/>
      <c r="C71" s="111"/>
      <c r="D71" s="71"/>
      <c r="E71" s="122"/>
      <c r="F71" s="111"/>
      <c r="G71" s="111"/>
      <c r="H71" s="111"/>
    </row>
    <row r="72" spans="1:8" ht="67.150000000000006" customHeight="1" x14ac:dyDescent="0.25">
      <c r="A72" s="387" t="s">
        <v>257</v>
      </c>
      <c r="B72" s="387"/>
      <c r="C72" s="123" t="s">
        <v>258</v>
      </c>
      <c r="D72" s="71"/>
      <c r="E72" s="124" t="s">
        <v>259</v>
      </c>
      <c r="F72" s="123" t="s">
        <v>245</v>
      </c>
      <c r="G72" s="202" t="s">
        <v>260</v>
      </c>
      <c r="H72" s="123" t="s">
        <v>261</v>
      </c>
    </row>
    <row r="73" spans="1:8" ht="18.75" x14ac:dyDescent="0.3">
      <c r="A73" s="412"/>
      <c r="B73" s="412"/>
      <c r="C73" s="126"/>
      <c r="D73" s="89"/>
      <c r="E73" s="90" t="s">
        <v>79</v>
      </c>
      <c r="F73" s="127"/>
      <c r="G73" s="128"/>
      <c r="H73" s="128"/>
    </row>
    <row r="74" spans="1:8" ht="18.75" x14ac:dyDescent="0.25">
      <c r="A74" s="413"/>
      <c r="B74" s="413"/>
      <c r="C74" s="129"/>
      <c r="D74" s="130"/>
      <c r="E74" s="98">
        <v>0</v>
      </c>
      <c r="F74" s="99"/>
      <c r="G74" s="100"/>
      <c r="H74" s="100"/>
    </row>
    <row r="75" spans="1:8" ht="18.75" x14ac:dyDescent="0.25">
      <c r="A75" s="413"/>
      <c r="B75" s="413"/>
      <c r="C75" s="129"/>
      <c r="D75" s="130"/>
      <c r="E75" s="98">
        <v>0</v>
      </c>
      <c r="F75" s="99"/>
      <c r="G75" s="100"/>
      <c r="H75" s="100"/>
    </row>
    <row r="76" spans="1:8" ht="18.75" x14ac:dyDescent="0.25">
      <c r="A76" s="413"/>
      <c r="B76" s="413"/>
      <c r="C76" s="129"/>
      <c r="D76" s="130"/>
      <c r="E76" s="98">
        <v>0</v>
      </c>
      <c r="F76" s="99"/>
      <c r="G76" s="100"/>
      <c r="H76" s="100"/>
    </row>
    <row r="77" spans="1:8" ht="18.75" x14ac:dyDescent="0.25">
      <c r="A77" s="413"/>
      <c r="B77" s="413"/>
      <c r="C77" s="129"/>
      <c r="D77" s="130"/>
      <c r="E77" s="98">
        <v>0</v>
      </c>
      <c r="F77" s="99"/>
      <c r="G77" s="100"/>
      <c r="H77" s="100"/>
    </row>
    <row r="78" spans="1:8" ht="18.75" x14ac:dyDescent="0.25">
      <c r="A78" s="413"/>
      <c r="B78" s="413"/>
      <c r="C78" s="129"/>
      <c r="D78" s="130"/>
      <c r="E78" s="98">
        <v>0</v>
      </c>
      <c r="F78" s="99"/>
      <c r="G78" s="100"/>
      <c r="H78" s="100"/>
    </row>
    <row r="79" spans="1:8" ht="18.75" x14ac:dyDescent="0.25">
      <c r="A79" s="413"/>
      <c r="B79" s="413"/>
      <c r="C79" s="129"/>
      <c r="D79" s="130"/>
      <c r="E79" s="98">
        <v>0</v>
      </c>
      <c r="F79" s="99"/>
      <c r="G79" s="100"/>
      <c r="H79" s="100"/>
    </row>
    <row r="80" spans="1:8" ht="18.75" x14ac:dyDescent="0.25">
      <c r="A80" s="413"/>
      <c r="B80" s="413"/>
      <c r="C80" s="129"/>
      <c r="D80" s="130"/>
      <c r="E80" s="98">
        <v>0</v>
      </c>
      <c r="F80" s="99"/>
      <c r="G80" s="100"/>
      <c r="H80" s="100"/>
    </row>
    <row r="81" spans="1:8" ht="18.75" x14ac:dyDescent="0.25">
      <c r="A81" s="413"/>
      <c r="B81" s="413"/>
      <c r="C81" s="129"/>
      <c r="D81" s="130"/>
      <c r="E81" s="98">
        <v>0</v>
      </c>
      <c r="F81" s="99"/>
      <c r="G81" s="100"/>
      <c r="H81" s="100"/>
    </row>
    <row r="82" spans="1:8" ht="18.75" x14ac:dyDescent="0.25">
      <c r="A82" s="413"/>
      <c r="B82" s="413"/>
      <c r="C82" s="129"/>
      <c r="D82" s="130"/>
      <c r="E82" s="98">
        <v>0</v>
      </c>
      <c r="F82" s="99"/>
      <c r="G82" s="100"/>
      <c r="H82" s="100"/>
    </row>
    <row r="83" spans="1:8" ht="18.75" x14ac:dyDescent="0.25">
      <c r="A83" s="413"/>
      <c r="B83" s="413"/>
      <c r="C83" s="129"/>
      <c r="D83" s="130"/>
      <c r="E83" s="98">
        <v>0</v>
      </c>
      <c r="F83" s="99"/>
      <c r="G83" s="100"/>
      <c r="H83" s="100"/>
    </row>
    <row r="84" spans="1:8" ht="18.75" x14ac:dyDescent="0.25">
      <c r="A84" s="413"/>
      <c r="B84" s="413"/>
      <c r="C84" s="129"/>
      <c r="D84" s="130"/>
      <c r="E84" s="98">
        <v>0</v>
      </c>
      <c r="F84" s="99"/>
      <c r="G84" s="100"/>
      <c r="H84" s="100"/>
    </row>
    <row r="85" spans="1:8" ht="18.75" x14ac:dyDescent="0.25">
      <c r="A85" s="413"/>
      <c r="B85" s="413"/>
      <c r="C85" s="129"/>
      <c r="D85" s="130"/>
      <c r="E85" s="98">
        <v>0</v>
      </c>
      <c r="F85" s="99"/>
      <c r="G85" s="100"/>
      <c r="H85" s="100"/>
    </row>
    <row r="86" spans="1:8" ht="18.75" x14ac:dyDescent="0.25">
      <c r="A86" s="413"/>
      <c r="B86" s="413"/>
      <c r="C86" s="129"/>
      <c r="D86" s="130"/>
      <c r="E86" s="98">
        <v>0</v>
      </c>
      <c r="F86" s="99"/>
      <c r="G86" s="100"/>
      <c r="H86" s="100"/>
    </row>
    <row r="87" spans="1:8" ht="18.75" x14ac:dyDescent="0.25">
      <c r="A87" s="413"/>
      <c r="B87" s="413"/>
      <c r="C87" s="129"/>
      <c r="D87" s="130"/>
      <c r="E87" s="98">
        <v>0</v>
      </c>
      <c r="F87" s="99"/>
      <c r="G87" s="100"/>
      <c r="H87" s="100"/>
    </row>
    <row r="88" spans="1:8" ht="18.75" x14ac:dyDescent="0.25">
      <c r="A88" s="413"/>
      <c r="B88" s="413"/>
      <c r="C88" s="129"/>
      <c r="D88" s="130"/>
      <c r="E88" s="98">
        <v>0</v>
      </c>
      <c r="F88" s="99"/>
      <c r="G88" s="100"/>
      <c r="H88" s="100"/>
    </row>
    <row r="89" spans="1:8" ht="18.75" x14ac:dyDescent="0.25">
      <c r="A89" s="413"/>
      <c r="B89" s="413"/>
      <c r="C89" s="129"/>
      <c r="D89" s="130"/>
      <c r="E89" s="98">
        <v>0</v>
      </c>
      <c r="F89" s="99"/>
      <c r="G89" s="100"/>
      <c r="H89" s="100"/>
    </row>
    <row r="90" spans="1:8" ht="18.75" x14ac:dyDescent="0.25">
      <c r="A90" s="413"/>
      <c r="B90" s="413"/>
      <c r="C90" s="129"/>
      <c r="D90" s="130"/>
      <c r="E90" s="98">
        <v>0</v>
      </c>
      <c r="F90" s="99"/>
      <c r="G90" s="100"/>
      <c r="H90" s="100"/>
    </row>
    <row r="91" spans="1:8" ht="18.75" x14ac:dyDescent="0.25">
      <c r="A91" s="413"/>
      <c r="B91" s="413"/>
      <c r="C91" s="129"/>
      <c r="D91" s="130"/>
      <c r="E91" s="98">
        <v>0</v>
      </c>
      <c r="F91" s="99"/>
      <c r="G91" s="100"/>
      <c r="H91" s="100"/>
    </row>
    <row r="92" spans="1:8" ht="18.75" x14ac:dyDescent="0.25">
      <c r="A92" s="413"/>
      <c r="B92" s="413"/>
      <c r="C92" s="129"/>
      <c r="D92" s="130"/>
      <c r="E92" s="98">
        <v>0</v>
      </c>
      <c r="F92" s="99"/>
      <c r="G92" s="100"/>
      <c r="H92" s="100"/>
    </row>
    <row r="93" spans="1:8" ht="18.75" x14ac:dyDescent="0.25">
      <c r="A93" s="413"/>
      <c r="B93" s="413"/>
      <c r="C93" s="129"/>
      <c r="D93" s="130"/>
      <c r="E93" s="98">
        <v>0</v>
      </c>
      <c r="F93" s="99"/>
      <c r="G93" s="100"/>
      <c r="H93" s="100"/>
    </row>
    <row r="94" spans="1:8" ht="23.25" thickBot="1" x14ac:dyDescent="0.35">
      <c r="A94" s="93"/>
      <c r="B94" s="131"/>
      <c r="C94" s="132" t="s">
        <v>251</v>
      </c>
      <c r="D94" s="89"/>
      <c r="E94" s="148">
        <f>SUM(E74:E93)</f>
        <v>0</v>
      </c>
      <c r="F94" s="89"/>
      <c r="G94" s="89"/>
      <c r="H94" s="89"/>
    </row>
    <row r="95" spans="1:8" ht="16.5" thickTop="1" x14ac:dyDescent="0.25">
      <c r="A95" s="65"/>
      <c r="C95" s="71"/>
      <c r="D95" s="71"/>
      <c r="E95" s="72"/>
      <c r="F95" s="71"/>
      <c r="G95" s="71"/>
      <c r="H95" s="71"/>
    </row>
    <row r="96" spans="1:8" ht="15.6" customHeight="1" x14ac:dyDescent="0.25">
      <c r="A96" s="133" t="s">
        <v>2</v>
      </c>
      <c r="B96" s="411" t="s">
        <v>252</v>
      </c>
      <c r="C96" s="411"/>
      <c r="D96" s="411"/>
      <c r="E96" s="411"/>
      <c r="F96" s="411"/>
      <c r="G96" s="411"/>
      <c r="H96" s="411"/>
    </row>
    <row r="97" spans="1:9" ht="33.75" customHeight="1" x14ac:dyDescent="0.25">
      <c r="A97" s="133" t="s">
        <v>3</v>
      </c>
      <c r="B97" s="411" t="s">
        <v>253</v>
      </c>
      <c r="C97" s="411"/>
      <c r="D97" s="411"/>
      <c r="E97" s="411"/>
      <c r="F97" s="411"/>
      <c r="G97" s="411"/>
      <c r="H97" s="411"/>
    </row>
    <row r="98" spans="1:9" ht="15.6" customHeight="1" x14ac:dyDescent="0.25">
      <c r="A98" s="133" t="s">
        <v>4</v>
      </c>
      <c r="B98" s="411" t="s">
        <v>254</v>
      </c>
      <c r="C98" s="411"/>
      <c r="D98" s="411"/>
      <c r="E98" s="411"/>
      <c r="F98" s="411"/>
      <c r="G98" s="411"/>
      <c r="H98" s="411"/>
    </row>
    <row r="99" spans="1:9" x14ac:dyDescent="0.25">
      <c r="A99" s="133"/>
      <c r="B99" s="134"/>
      <c r="C99" s="134"/>
      <c r="D99" s="134"/>
      <c r="E99" s="134"/>
      <c r="F99" s="134"/>
      <c r="G99" s="134"/>
      <c r="H99" s="134"/>
      <c r="I99" s="70" t="str">
        <f>HYPERLINK("#'Sec II (8)'!A1","Back to Top")</f>
        <v>Back to Top</v>
      </c>
    </row>
    <row r="101" spans="1:9" x14ac:dyDescent="0.25">
      <c r="A101" s="65"/>
      <c r="C101" s="71"/>
      <c r="D101" s="71"/>
      <c r="E101" s="72"/>
      <c r="F101" s="71"/>
      <c r="G101" s="71"/>
      <c r="H101" s="113" t="s">
        <v>240</v>
      </c>
    </row>
    <row r="102" spans="1:9" ht="18.75" x14ac:dyDescent="0.3">
      <c r="A102" s="408" t="s">
        <v>237</v>
      </c>
      <c r="B102" s="408"/>
      <c r="C102" s="408"/>
      <c r="D102" s="408"/>
      <c r="E102" s="408"/>
      <c r="F102" s="408"/>
      <c r="G102" s="408"/>
      <c r="H102" s="408"/>
    </row>
    <row r="103" spans="1:9" ht="18.75" x14ac:dyDescent="0.3">
      <c r="A103" s="391" t="str">
        <f>'Sec I i (8)'!A3:E3</f>
        <v>8th Interim Financial Report</v>
      </c>
      <c r="B103" s="391"/>
      <c r="C103" s="391"/>
      <c r="D103" s="391"/>
      <c r="E103" s="391"/>
      <c r="F103" s="391"/>
      <c r="G103" s="391"/>
      <c r="H103" s="391"/>
    </row>
    <row r="104" spans="1:9" ht="18.75" x14ac:dyDescent="0.3">
      <c r="A104" s="408"/>
      <c r="B104" s="408"/>
      <c r="C104" s="408"/>
      <c r="D104" s="408"/>
      <c r="E104" s="408"/>
      <c r="F104" s="408"/>
      <c r="G104" s="408"/>
      <c r="H104" s="408"/>
    </row>
    <row r="105" spans="1:9" ht="18.75" x14ac:dyDescent="0.25">
      <c r="A105" s="63" t="s">
        <v>194</v>
      </c>
      <c r="B105" s="75"/>
      <c r="C105" s="76">
        <f>'Sec I i (8)'!C5</f>
        <v>0</v>
      </c>
      <c r="D105" s="88"/>
      <c r="E105" s="114"/>
      <c r="F105" s="88"/>
      <c r="G105" s="88"/>
      <c r="H105" s="88"/>
    </row>
    <row r="106" spans="1:9" ht="18.75" x14ac:dyDescent="0.25">
      <c r="A106" s="75"/>
      <c r="B106" s="75"/>
      <c r="C106" s="115"/>
      <c r="D106" s="88"/>
      <c r="E106" s="114"/>
      <c r="F106" s="88"/>
      <c r="G106" s="88"/>
      <c r="H106" s="88"/>
    </row>
    <row r="107" spans="1:9" ht="15.6" customHeight="1" x14ac:dyDescent="0.25">
      <c r="A107" s="415" t="s">
        <v>241</v>
      </c>
      <c r="B107" s="415"/>
      <c r="C107" s="416">
        <f>+'Sec I i (8)'!C7</f>
        <v>0</v>
      </c>
      <c r="D107" s="416"/>
      <c r="E107" s="416"/>
      <c r="F107" s="416"/>
      <c r="G107" s="416"/>
      <c r="H107" s="416"/>
    </row>
    <row r="108" spans="1:9" ht="15.6" customHeight="1" x14ac:dyDescent="0.25">
      <c r="A108" s="415"/>
      <c r="B108" s="415"/>
      <c r="C108" s="416"/>
      <c r="D108" s="416"/>
      <c r="E108" s="416"/>
      <c r="F108" s="416"/>
      <c r="G108" s="416"/>
      <c r="H108" s="416"/>
    </row>
    <row r="109" spans="1:9" ht="15.6" customHeight="1" x14ac:dyDescent="0.25">
      <c r="A109" s="415"/>
      <c r="B109" s="415"/>
      <c r="C109" s="416"/>
      <c r="D109" s="416"/>
      <c r="E109" s="416"/>
      <c r="F109" s="416"/>
      <c r="G109" s="416"/>
      <c r="H109" s="416"/>
    </row>
    <row r="110" spans="1:9" ht="15.6" customHeight="1" x14ac:dyDescent="0.25">
      <c r="A110" s="75"/>
      <c r="B110" s="75"/>
      <c r="C110" s="75"/>
      <c r="D110" s="75"/>
      <c r="E110" s="116"/>
      <c r="F110" s="75"/>
      <c r="G110" s="75"/>
      <c r="H110" s="75"/>
    </row>
    <row r="111" spans="1:9" ht="18.75" x14ac:dyDescent="0.25">
      <c r="A111" s="63" t="s">
        <v>242</v>
      </c>
      <c r="B111" s="75"/>
      <c r="C111" s="117" t="str">
        <f>'Sec I i (8)'!C11</f>
        <v/>
      </c>
      <c r="D111" s="74" t="s">
        <v>196</v>
      </c>
      <c r="E111" s="117" t="str">
        <f>'Sec I i (8)'!E11</f>
        <v/>
      </c>
      <c r="F111" s="75"/>
      <c r="G111" s="75"/>
      <c r="H111" s="75"/>
    </row>
    <row r="112" spans="1:9" ht="16.5" thickBot="1" x14ac:dyDescent="0.3">
      <c r="A112" s="118"/>
      <c r="B112" s="118"/>
      <c r="C112" s="118"/>
      <c r="D112" s="118"/>
      <c r="E112" s="119"/>
      <c r="F112" s="118"/>
      <c r="G112" s="118"/>
      <c r="H112" s="118"/>
    </row>
    <row r="113" spans="1:8" ht="18.75" x14ac:dyDescent="0.25">
      <c r="A113" s="200" t="s">
        <v>255</v>
      </c>
      <c r="B113" s="71"/>
      <c r="C113" s="403" t="s">
        <v>262</v>
      </c>
      <c r="D113" s="404"/>
      <c r="E113" s="404"/>
      <c r="F113" s="404"/>
      <c r="G113" s="404"/>
      <c r="H113" s="404"/>
    </row>
    <row r="114" spans="1:8" x14ac:dyDescent="0.25">
      <c r="A114" s="65"/>
      <c r="C114" s="111"/>
      <c r="D114" s="71"/>
      <c r="E114" s="122"/>
      <c r="F114" s="111"/>
      <c r="G114" s="111"/>
      <c r="H114" s="111"/>
    </row>
    <row r="115" spans="1:8" ht="87" customHeight="1" x14ac:dyDescent="0.25">
      <c r="A115" s="387" t="s">
        <v>257</v>
      </c>
      <c r="B115" s="387"/>
      <c r="C115" s="123" t="s">
        <v>258</v>
      </c>
      <c r="D115" s="71"/>
      <c r="E115" s="124" t="s">
        <v>259</v>
      </c>
      <c r="F115" s="123" t="s">
        <v>245</v>
      </c>
      <c r="G115" s="203" t="s">
        <v>260</v>
      </c>
      <c r="H115" s="125" t="s">
        <v>261</v>
      </c>
    </row>
    <row r="116" spans="1:8" ht="18.75" x14ac:dyDescent="0.3">
      <c r="A116" s="414"/>
      <c r="B116" s="414"/>
      <c r="C116" s="135"/>
      <c r="D116" s="136"/>
      <c r="E116" s="137" t="s">
        <v>79</v>
      </c>
      <c r="F116" s="138"/>
      <c r="G116" s="139"/>
      <c r="H116" s="139"/>
    </row>
    <row r="117" spans="1:8" ht="18.75" x14ac:dyDescent="0.25">
      <c r="A117" s="413"/>
      <c r="B117" s="413"/>
      <c r="C117" s="129"/>
      <c r="D117" s="130"/>
      <c r="E117" s="98">
        <v>0</v>
      </c>
      <c r="F117" s="99"/>
      <c r="G117" s="100"/>
      <c r="H117" s="100"/>
    </row>
    <row r="118" spans="1:8" ht="18.75" x14ac:dyDescent="0.25">
      <c r="A118" s="413"/>
      <c r="B118" s="413"/>
      <c r="C118" s="129"/>
      <c r="D118" s="130"/>
      <c r="E118" s="98">
        <v>0</v>
      </c>
      <c r="F118" s="99"/>
      <c r="G118" s="100"/>
      <c r="H118" s="100"/>
    </row>
    <row r="119" spans="1:8" ht="18.75" x14ac:dyDescent="0.25">
      <c r="A119" s="413"/>
      <c r="B119" s="413"/>
      <c r="C119" s="129"/>
      <c r="D119" s="130"/>
      <c r="E119" s="98">
        <v>0</v>
      </c>
      <c r="F119" s="99"/>
      <c r="G119" s="100"/>
      <c r="H119" s="100"/>
    </row>
    <row r="120" spans="1:8" ht="18.75" x14ac:dyDescent="0.25">
      <c r="A120" s="413"/>
      <c r="B120" s="413"/>
      <c r="C120" s="129"/>
      <c r="D120" s="130"/>
      <c r="E120" s="98">
        <v>0</v>
      </c>
      <c r="F120" s="99"/>
      <c r="G120" s="100"/>
      <c r="H120" s="100"/>
    </row>
    <row r="121" spans="1:8" ht="18.75" x14ac:dyDescent="0.25">
      <c r="A121" s="413"/>
      <c r="B121" s="413"/>
      <c r="C121" s="129"/>
      <c r="D121" s="130"/>
      <c r="E121" s="98">
        <v>0</v>
      </c>
      <c r="F121" s="99"/>
      <c r="G121" s="100"/>
      <c r="H121" s="100"/>
    </row>
    <row r="122" spans="1:8" ht="18.75" x14ac:dyDescent="0.25">
      <c r="A122" s="413"/>
      <c r="B122" s="413"/>
      <c r="C122" s="129"/>
      <c r="D122" s="130"/>
      <c r="E122" s="98">
        <v>0</v>
      </c>
      <c r="F122" s="99"/>
      <c r="G122" s="100"/>
      <c r="H122" s="100"/>
    </row>
    <row r="123" spans="1:8" ht="18.75" x14ac:dyDescent="0.25">
      <c r="A123" s="413"/>
      <c r="B123" s="413"/>
      <c r="C123" s="129"/>
      <c r="D123" s="130"/>
      <c r="E123" s="98">
        <v>0</v>
      </c>
      <c r="F123" s="99"/>
      <c r="G123" s="100"/>
      <c r="H123" s="100"/>
    </row>
    <row r="124" spans="1:8" ht="18.75" x14ac:dyDescent="0.25">
      <c r="A124" s="413"/>
      <c r="B124" s="413"/>
      <c r="C124" s="129"/>
      <c r="D124" s="130"/>
      <c r="E124" s="98">
        <v>0</v>
      </c>
      <c r="F124" s="99"/>
      <c r="G124" s="100"/>
      <c r="H124" s="100"/>
    </row>
    <row r="125" spans="1:8" ht="18.75" x14ac:dyDescent="0.25">
      <c r="A125" s="413"/>
      <c r="B125" s="413"/>
      <c r="C125" s="129"/>
      <c r="D125" s="130"/>
      <c r="E125" s="98">
        <v>0</v>
      </c>
      <c r="F125" s="99"/>
      <c r="G125" s="100"/>
      <c r="H125" s="100"/>
    </row>
    <row r="126" spans="1:8" ht="18.75" x14ac:dyDescent="0.25">
      <c r="A126" s="413"/>
      <c r="B126" s="413"/>
      <c r="C126" s="129"/>
      <c r="D126" s="130"/>
      <c r="E126" s="98">
        <v>0</v>
      </c>
      <c r="F126" s="99"/>
      <c r="G126" s="100"/>
      <c r="H126" s="100"/>
    </row>
    <row r="127" spans="1:8" ht="18.75" x14ac:dyDescent="0.25">
      <c r="A127" s="413"/>
      <c r="B127" s="413"/>
      <c r="C127" s="129"/>
      <c r="D127" s="130"/>
      <c r="E127" s="98">
        <v>0</v>
      </c>
      <c r="F127" s="99"/>
      <c r="G127" s="100"/>
      <c r="H127" s="100"/>
    </row>
    <row r="128" spans="1:8" ht="18.75" x14ac:dyDescent="0.25">
      <c r="A128" s="413"/>
      <c r="B128" s="413"/>
      <c r="C128" s="129"/>
      <c r="D128" s="130"/>
      <c r="E128" s="98">
        <v>0</v>
      </c>
      <c r="F128" s="99"/>
      <c r="G128" s="100"/>
      <c r="H128" s="100"/>
    </row>
    <row r="129" spans="1:9" ht="18.75" x14ac:dyDescent="0.25">
      <c r="A129" s="413"/>
      <c r="B129" s="413"/>
      <c r="C129" s="129"/>
      <c r="D129" s="130"/>
      <c r="E129" s="98">
        <v>0</v>
      </c>
      <c r="F129" s="99"/>
      <c r="G129" s="100"/>
      <c r="H129" s="100"/>
    </row>
    <row r="130" spans="1:9" ht="18.75" x14ac:dyDescent="0.25">
      <c r="A130" s="413"/>
      <c r="B130" s="413"/>
      <c r="C130" s="129"/>
      <c r="D130" s="130"/>
      <c r="E130" s="98">
        <v>0</v>
      </c>
      <c r="F130" s="99"/>
      <c r="G130" s="100"/>
      <c r="H130" s="100"/>
    </row>
    <row r="131" spans="1:9" ht="18.75" x14ac:dyDescent="0.25">
      <c r="A131" s="413"/>
      <c r="B131" s="413"/>
      <c r="C131" s="129"/>
      <c r="D131" s="130"/>
      <c r="E131" s="98">
        <v>0</v>
      </c>
      <c r="F131" s="99"/>
      <c r="G131" s="100"/>
      <c r="H131" s="100"/>
    </row>
    <row r="132" spans="1:9" ht="18.75" x14ac:dyDescent="0.25">
      <c r="A132" s="413"/>
      <c r="B132" s="413"/>
      <c r="C132" s="129"/>
      <c r="D132" s="130"/>
      <c r="E132" s="98">
        <v>0</v>
      </c>
      <c r="F132" s="99"/>
      <c r="G132" s="100"/>
      <c r="H132" s="100"/>
    </row>
    <row r="133" spans="1:9" ht="18.75" x14ac:dyDescent="0.25">
      <c r="A133" s="413"/>
      <c r="B133" s="413"/>
      <c r="C133" s="129"/>
      <c r="D133" s="130"/>
      <c r="E133" s="98">
        <v>0</v>
      </c>
      <c r="F133" s="99"/>
      <c r="G133" s="100"/>
      <c r="H133" s="100"/>
    </row>
    <row r="134" spans="1:9" ht="18.75" x14ac:dyDescent="0.25">
      <c r="A134" s="413"/>
      <c r="B134" s="413"/>
      <c r="C134" s="129"/>
      <c r="D134" s="130"/>
      <c r="E134" s="98">
        <v>0</v>
      </c>
      <c r="F134" s="99"/>
      <c r="G134" s="100"/>
      <c r="H134" s="100"/>
    </row>
    <row r="135" spans="1:9" ht="18.75" x14ac:dyDescent="0.25">
      <c r="A135" s="413"/>
      <c r="B135" s="413"/>
      <c r="C135" s="129"/>
      <c r="D135" s="130"/>
      <c r="E135" s="98">
        <v>0</v>
      </c>
      <c r="F135" s="99"/>
      <c r="G135" s="100"/>
      <c r="H135" s="100"/>
    </row>
    <row r="136" spans="1:9" ht="18.75" x14ac:dyDescent="0.25">
      <c r="A136" s="413"/>
      <c r="B136" s="413"/>
      <c r="C136" s="129"/>
      <c r="D136" s="130"/>
      <c r="E136" s="98">
        <v>0</v>
      </c>
      <c r="F136" s="99"/>
      <c r="G136" s="100"/>
      <c r="H136" s="100"/>
    </row>
    <row r="137" spans="1:9" ht="23.25" thickBot="1" x14ac:dyDescent="0.35">
      <c r="A137" s="93"/>
      <c r="B137" s="131"/>
      <c r="C137" s="132" t="s">
        <v>251</v>
      </c>
      <c r="D137" s="89"/>
      <c r="E137" s="148">
        <f>SUM(E117:E136)</f>
        <v>0</v>
      </c>
      <c r="F137" s="89"/>
      <c r="G137" s="89"/>
      <c r="H137" s="89"/>
    </row>
    <row r="138" spans="1:9" ht="16.5" thickTop="1" x14ac:dyDescent="0.25">
      <c r="A138" s="65"/>
      <c r="C138" s="71"/>
      <c r="D138" s="71"/>
      <c r="E138" s="72"/>
      <c r="F138" s="71"/>
      <c r="G138" s="71"/>
      <c r="H138" s="71"/>
    </row>
    <row r="139" spans="1:9" ht="15.6" customHeight="1" x14ac:dyDescent="0.25">
      <c r="A139" s="133" t="s">
        <v>2</v>
      </c>
      <c r="B139" s="411" t="s">
        <v>252</v>
      </c>
      <c r="C139" s="411"/>
      <c r="D139" s="411"/>
      <c r="E139" s="411"/>
      <c r="F139" s="411"/>
      <c r="G139" s="411"/>
      <c r="H139" s="411"/>
    </row>
    <row r="140" spans="1:9" ht="33.75" customHeight="1" x14ac:dyDescent="0.25">
      <c r="A140" s="133" t="s">
        <v>3</v>
      </c>
      <c r="B140" s="411" t="s">
        <v>253</v>
      </c>
      <c r="C140" s="411"/>
      <c r="D140" s="411"/>
      <c r="E140" s="411"/>
      <c r="F140" s="411"/>
      <c r="G140" s="411"/>
      <c r="H140" s="411"/>
    </row>
    <row r="141" spans="1:9" ht="15.6" customHeight="1" x14ac:dyDescent="0.25">
      <c r="A141" s="133" t="s">
        <v>4</v>
      </c>
      <c r="B141" s="411" t="s">
        <v>254</v>
      </c>
      <c r="C141" s="411"/>
      <c r="D141" s="411"/>
      <c r="E141" s="411"/>
      <c r="F141" s="411"/>
      <c r="G141" s="411"/>
      <c r="H141" s="411"/>
    </row>
    <row r="142" spans="1:9" x14ac:dyDescent="0.25">
      <c r="I142" s="70" t="str">
        <f>HYPERLINK("#'Sec II (8)'!A1","Back to Top")</f>
        <v>Back to Top</v>
      </c>
    </row>
    <row r="143" spans="1:9" x14ac:dyDescent="0.25">
      <c r="I143" s="70"/>
    </row>
    <row r="144" spans="1:9" x14ac:dyDescent="0.25">
      <c r="A144" s="65"/>
      <c r="C144" s="71"/>
      <c r="D144" s="71"/>
      <c r="E144" s="72"/>
      <c r="F144" s="71"/>
      <c r="G144" s="71"/>
      <c r="H144" s="113" t="s">
        <v>238</v>
      </c>
    </row>
    <row r="145" spans="1:8" ht="18.75" x14ac:dyDescent="0.3">
      <c r="A145" s="408" t="s">
        <v>237</v>
      </c>
      <c r="B145" s="408"/>
      <c r="C145" s="408"/>
      <c r="D145" s="408"/>
      <c r="E145" s="408"/>
      <c r="F145" s="408"/>
      <c r="G145" s="408"/>
      <c r="H145" s="408"/>
    </row>
    <row r="146" spans="1:8" ht="18.75" x14ac:dyDescent="0.3">
      <c r="A146" s="391" t="str">
        <f>'Sec I i (8)'!A3:E3</f>
        <v>8th Interim Financial Report</v>
      </c>
      <c r="B146" s="391"/>
      <c r="C146" s="391"/>
      <c r="D146" s="391"/>
      <c r="E146" s="391"/>
      <c r="F146" s="391"/>
      <c r="G146" s="391"/>
      <c r="H146" s="391"/>
    </row>
    <row r="147" spans="1:8" ht="18.75" x14ac:dyDescent="0.3">
      <c r="A147" s="408"/>
      <c r="B147" s="408"/>
      <c r="C147" s="408"/>
      <c r="D147" s="408"/>
      <c r="E147" s="408"/>
      <c r="F147" s="408"/>
      <c r="G147" s="408"/>
      <c r="H147" s="408"/>
    </row>
    <row r="148" spans="1:8" ht="18.75" x14ac:dyDescent="0.25">
      <c r="A148" s="63" t="s">
        <v>194</v>
      </c>
      <c r="B148" s="75"/>
      <c r="C148" s="76">
        <f>'Sec I i (8)'!C5</f>
        <v>0</v>
      </c>
      <c r="D148" s="88"/>
      <c r="E148" s="114"/>
      <c r="F148" s="88"/>
      <c r="G148" s="88"/>
      <c r="H148" s="88"/>
    </row>
    <row r="149" spans="1:8" ht="18.75" x14ac:dyDescent="0.25">
      <c r="A149" s="75"/>
      <c r="B149" s="75"/>
      <c r="C149" s="115"/>
      <c r="D149" s="88"/>
      <c r="E149" s="114"/>
      <c r="F149" s="88"/>
      <c r="G149" s="88"/>
      <c r="H149" s="88"/>
    </row>
    <row r="150" spans="1:8" x14ac:dyDescent="0.25">
      <c r="A150" s="415" t="s">
        <v>241</v>
      </c>
      <c r="B150" s="415"/>
      <c r="C150" s="416">
        <f>+'Sec I i (8)'!C7</f>
        <v>0</v>
      </c>
      <c r="D150" s="416"/>
      <c r="E150" s="416"/>
      <c r="F150" s="416"/>
      <c r="G150" s="416"/>
      <c r="H150" s="416"/>
    </row>
    <row r="151" spans="1:8" x14ac:dyDescent="0.25">
      <c r="A151" s="415"/>
      <c r="B151" s="415"/>
      <c r="C151" s="416"/>
      <c r="D151" s="416"/>
      <c r="E151" s="416"/>
      <c r="F151" s="416"/>
      <c r="G151" s="416"/>
      <c r="H151" s="416"/>
    </row>
    <row r="152" spans="1:8" x14ac:dyDescent="0.25">
      <c r="A152" s="415"/>
      <c r="B152" s="415"/>
      <c r="C152" s="416"/>
      <c r="D152" s="416"/>
      <c r="E152" s="416"/>
      <c r="F152" s="416"/>
      <c r="G152" s="416"/>
      <c r="H152" s="416"/>
    </row>
    <row r="153" spans="1:8" x14ac:dyDescent="0.25">
      <c r="A153" s="75"/>
      <c r="B153" s="75"/>
      <c r="C153" s="75"/>
      <c r="D153" s="75"/>
      <c r="E153" s="116"/>
      <c r="F153" s="75"/>
      <c r="G153" s="75"/>
      <c r="H153" s="75"/>
    </row>
    <row r="154" spans="1:8" ht="18.75" x14ac:dyDescent="0.25">
      <c r="A154" s="63" t="s">
        <v>242</v>
      </c>
      <c r="B154" s="75"/>
      <c r="C154" s="117" t="str">
        <f>'Sec I i (8)'!C11</f>
        <v/>
      </c>
      <c r="D154" s="74" t="s">
        <v>196</v>
      </c>
      <c r="E154" s="117" t="str">
        <f>'Sec I i (8)'!E11</f>
        <v/>
      </c>
      <c r="F154" s="75"/>
      <c r="G154" s="75"/>
      <c r="H154" s="75"/>
    </row>
    <row r="155" spans="1:8" ht="16.5" thickBot="1" x14ac:dyDescent="0.3">
      <c r="A155" s="118"/>
      <c r="B155" s="118"/>
      <c r="C155" s="118"/>
      <c r="D155" s="118"/>
      <c r="E155" s="119"/>
      <c r="F155" s="118"/>
      <c r="G155" s="118"/>
      <c r="H155" s="118"/>
    </row>
    <row r="156" spans="1:8" ht="18.75" x14ac:dyDescent="0.25">
      <c r="A156" s="200" t="s">
        <v>255</v>
      </c>
      <c r="B156" s="71"/>
      <c r="C156" s="403" t="s">
        <v>263</v>
      </c>
      <c r="D156" s="404"/>
      <c r="E156" s="404"/>
      <c r="F156" s="404"/>
      <c r="G156" s="404"/>
      <c r="H156" s="404"/>
    </row>
    <row r="157" spans="1:8" x14ac:dyDescent="0.25">
      <c r="A157" s="65"/>
      <c r="C157" s="111"/>
      <c r="D157" s="71"/>
      <c r="E157" s="122"/>
      <c r="F157" s="111"/>
      <c r="G157" s="111"/>
      <c r="H157" s="111"/>
    </row>
    <row r="158" spans="1:8" ht="91.9" customHeight="1" x14ac:dyDescent="0.25">
      <c r="A158" s="387" t="s">
        <v>257</v>
      </c>
      <c r="B158" s="387"/>
      <c r="C158" s="123" t="s">
        <v>258</v>
      </c>
      <c r="D158" s="71"/>
      <c r="E158" s="124" t="s">
        <v>259</v>
      </c>
      <c r="F158" s="123" t="s">
        <v>245</v>
      </c>
      <c r="G158" s="203" t="s">
        <v>260</v>
      </c>
      <c r="H158" s="125" t="s">
        <v>261</v>
      </c>
    </row>
    <row r="159" spans="1:8" ht="18.75" x14ac:dyDescent="0.3">
      <c r="A159" s="412"/>
      <c r="B159" s="412"/>
      <c r="C159" s="126"/>
      <c r="D159" s="89"/>
      <c r="E159" s="90" t="s">
        <v>79</v>
      </c>
      <c r="F159" s="127"/>
      <c r="G159" s="128"/>
      <c r="H159" s="128"/>
    </row>
    <row r="160" spans="1:8" ht="18.75" x14ac:dyDescent="0.25">
      <c r="A160" s="413"/>
      <c r="B160" s="413"/>
      <c r="C160" s="129"/>
      <c r="D160" s="130"/>
      <c r="E160" s="98">
        <v>0</v>
      </c>
      <c r="F160" s="99"/>
      <c r="G160" s="100"/>
      <c r="H160" s="100"/>
    </row>
    <row r="161" spans="1:8" ht="18.75" x14ac:dyDescent="0.25">
      <c r="A161" s="413"/>
      <c r="B161" s="413"/>
      <c r="C161" s="129"/>
      <c r="D161" s="130"/>
      <c r="E161" s="98">
        <v>0</v>
      </c>
      <c r="F161" s="99"/>
      <c r="G161" s="100"/>
      <c r="H161" s="100"/>
    </row>
    <row r="162" spans="1:8" ht="18.75" x14ac:dyDescent="0.25">
      <c r="A162" s="413"/>
      <c r="B162" s="413"/>
      <c r="C162" s="129"/>
      <c r="D162" s="130"/>
      <c r="E162" s="98">
        <v>0</v>
      </c>
      <c r="F162" s="99"/>
      <c r="G162" s="100"/>
      <c r="H162" s="100"/>
    </row>
    <row r="163" spans="1:8" ht="18.75" x14ac:dyDescent="0.25">
      <c r="A163" s="413"/>
      <c r="B163" s="413"/>
      <c r="C163" s="129"/>
      <c r="D163" s="130"/>
      <c r="E163" s="98">
        <v>0</v>
      </c>
      <c r="F163" s="99"/>
      <c r="G163" s="100"/>
      <c r="H163" s="100"/>
    </row>
    <row r="164" spans="1:8" ht="18.75" x14ac:dyDescent="0.25">
      <c r="A164" s="413"/>
      <c r="B164" s="413"/>
      <c r="C164" s="129"/>
      <c r="D164" s="130"/>
      <c r="E164" s="98">
        <v>0</v>
      </c>
      <c r="F164" s="99"/>
      <c r="G164" s="100"/>
      <c r="H164" s="100"/>
    </row>
    <row r="165" spans="1:8" ht="18.75" x14ac:dyDescent="0.25">
      <c r="A165" s="413"/>
      <c r="B165" s="413"/>
      <c r="C165" s="129"/>
      <c r="D165" s="130"/>
      <c r="E165" s="98">
        <v>0</v>
      </c>
      <c r="F165" s="99"/>
      <c r="G165" s="100"/>
      <c r="H165" s="100"/>
    </row>
    <row r="166" spans="1:8" ht="18.75" x14ac:dyDescent="0.25">
      <c r="A166" s="413"/>
      <c r="B166" s="413"/>
      <c r="C166" s="129"/>
      <c r="D166" s="130"/>
      <c r="E166" s="98">
        <v>0</v>
      </c>
      <c r="F166" s="99"/>
      <c r="G166" s="100"/>
      <c r="H166" s="100"/>
    </row>
    <row r="167" spans="1:8" ht="18.75" x14ac:dyDescent="0.25">
      <c r="A167" s="413"/>
      <c r="B167" s="413"/>
      <c r="C167" s="129"/>
      <c r="D167" s="130"/>
      <c r="E167" s="98">
        <v>0</v>
      </c>
      <c r="F167" s="99"/>
      <c r="G167" s="100"/>
      <c r="H167" s="100"/>
    </row>
    <row r="168" spans="1:8" ht="18.75" x14ac:dyDescent="0.25">
      <c r="A168" s="413"/>
      <c r="B168" s="413"/>
      <c r="C168" s="129"/>
      <c r="D168" s="130"/>
      <c r="E168" s="98">
        <v>0</v>
      </c>
      <c r="F168" s="99"/>
      <c r="G168" s="100"/>
      <c r="H168" s="100"/>
    </row>
    <row r="169" spans="1:8" ht="18.75" x14ac:dyDescent="0.25">
      <c r="A169" s="413"/>
      <c r="B169" s="413"/>
      <c r="C169" s="129"/>
      <c r="D169" s="130"/>
      <c r="E169" s="98">
        <v>0</v>
      </c>
      <c r="F169" s="99"/>
      <c r="G169" s="100"/>
      <c r="H169" s="100"/>
    </row>
    <row r="170" spans="1:8" ht="18.75" x14ac:dyDescent="0.25">
      <c r="A170" s="413"/>
      <c r="B170" s="413"/>
      <c r="C170" s="129"/>
      <c r="D170" s="130"/>
      <c r="E170" s="98">
        <v>0</v>
      </c>
      <c r="F170" s="99"/>
      <c r="G170" s="100"/>
      <c r="H170" s="100"/>
    </row>
    <row r="171" spans="1:8" ht="18.75" x14ac:dyDescent="0.25">
      <c r="A171" s="413"/>
      <c r="B171" s="413"/>
      <c r="C171" s="129"/>
      <c r="D171" s="130"/>
      <c r="E171" s="98">
        <v>0</v>
      </c>
      <c r="F171" s="99"/>
      <c r="G171" s="100"/>
      <c r="H171" s="100"/>
    </row>
    <row r="172" spans="1:8" ht="18.75" x14ac:dyDescent="0.25">
      <c r="A172" s="413"/>
      <c r="B172" s="413"/>
      <c r="C172" s="129"/>
      <c r="D172" s="130"/>
      <c r="E172" s="98">
        <v>0</v>
      </c>
      <c r="F172" s="99"/>
      <c r="G172" s="100"/>
      <c r="H172" s="100"/>
    </row>
    <row r="173" spans="1:8" ht="18.75" x14ac:dyDescent="0.25">
      <c r="A173" s="413"/>
      <c r="B173" s="413"/>
      <c r="C173" s="129"/>
      <c r="D173" s="130"/>
      <c r="E173" s="98">
        <v>0</v>
      </c>
      <c r="F173" s="99"/>
      <c r="G173" s="100"/>
      <c r="H173" s="100"/>
    </row>
    <row r="174" spans="1:8" ht="18.75" x14ac:dyDescent="0.25">
      <c r="A174" s="413"/>
      <c r="B174" s="413"/>
      <c r="C174" s="129"/>
      <c r="D174" s="130"/>
      <c r="E174" s="98">
        <v>0</v>
      </c>
      <c r="F174" s="99"/>
      <c r="G174" s="100"/>
      <c r="H174" s="100"/>
    </row>
    <row r="175" spans="1:8" ht="18.75" x14ac:dyDescent="0.25">
      <c r="A175" s="413"/>
      <c r="B175" s="413"/>
      <c r="C175" s="129"/>
      <c r="D175" s="130"/>
      <c r="E175" s="98">
        <v>0</v>
      </c>
      <c r="F175" s="99"/>
      <c r="G175" s="100"/>
      <c r="H175" s="100"/>
    </row>
    <row r="176" spans="1:8" ht="18.75" x14ac:dyDescent="0.25">
      <c r="A176" s="413"/>
      <c r="B176" s="413"/>
      <c r="C176" s="129"/>
      <c r="D176" s="130"/>
      <c r="E176" s="98">
        <v>0</v>
      </c>
      <c r="F176" s="99"/>
      <c r="G176" s="100"/>
      <c r="H176" s="100"/>
    </row>
    <row r="177" spans="1:9" ht="18.75" x14ac:dyDescent="0.25">
      <c r="A177" s="413"/>
      <c r="B177" s="413"/>
      <c r="C177" s="129"/>
      <c r="D177" s="130"/>
      <c r="E177" s="98">
        <v>0</v>
      </c>
      <c r="F177" s="99"/>
      <c r="G177" s="100"/>
      <c r="H177" s="100"/>
    </row>
    <row r="178" spans="1:9" ht="18.75" x14ac:dyDescent="0.25">
      <c r="A178" s="413"/>
      <c r="B178" s="413"/>
      <c r="C178" s="129"/>
      <c r="D178" s="130"/>
      <c r="E178" s="98">
        <v>0</v>
      </c>
      <c r="F178" s="99"/>
      <c r="G178" s="100"/>
      <c r="H178" s="100"/>
    </row>
    <row r="179" spans="1:9" ht="18.75" x14ac:dyDescent="0.25">
      <c r="A179" s="413"/>
      <c r="B179" s="413"/>
      <c r="C179" s="129"/>
      <c r="D179" s="130"/>
      <c r="E179" s="98">
        <v>0</v>
      </c>
      <c r="F179" s="99"/>
      <c r="G179" s="100"/>
      <c r="H179" s="100"/>
    </row>
    <row r="180" spans="1:9" ht="23.25" thickBot="1" x14ac:dyDescent="0.35">
      <c r="A180" s="93"/>
      <c r="B180" s="131"/>
      <c r="C180" s="132" t="s">
        <v>251</v>
      </c>
      <c r="D180" s="89"/>
      <c r="E180" s="148">
        <f>SUM(E160:E179)</f>
        <v>0</v>
      </c>
      <c r="F180" s="89"/>
      <c r="G180" s="89"/>
      <c r="H180" s="89"/>
    </row>
    <row r="181" spans="1:9" ht="16.5" thickTop="1" x14ac:dyDescent="0.25">
      <c r="A181" s="65"/>
      <c r="C181" s="71"/>
      <c r="D181" s="71"/>
      <c r="E181" s="72"/>
      <c r="F181" s="71"/>
      <c r="G181" s="71"/>
      <c r="H181" s="71"/>
    </row>
    <row r="182" spans="1:9" ht="15.6" customHeight="1" x14ac:dyDescent="0.25">
      <c r="A182" s="133" t="s">
        <v>2</v>
      </c>
      <c r="B182" s="411" t="s">
        <v>252</v>
      </c>
      <c r="C182" s="411"/>
      <c r="D182" s="411"/>
      <c r="E182" s="411"/>
      <c r="F182" s="411"/>
      <c r="G182" s="411"/>
      <c r="H182" s="411"/>
    </row>
    <row r="183" spans="1:9" ht="33.75" customHeight="1" x14ac:dyDescent="0.25">
      <c r="A183" s="133" t="s">
        <v>3</v>
      </c>
      <c r="B183" s="411" t="s">
        <v>253</v>
      </c>
      <c r="C183" s="411"/>
      <c r="D183" s="411"/>
      <c r="E183" s="411"/>
      <c r="F183" s="411"/>
      <c r="G183" s="411"/>
      <c r="H183" s="411"/>
    </row>
    <row r="184" spans="1:9" ht="15.6" customHeight="1" x14ac:dyDescent="0.25">
      <c r="A184" s="133" t="s">
        <v>4</v>
      </c>
      <c r="B184" s="411" t="s">
        <v>254</v>
      </c>
      <c r="C184" s="411"/>
      <c r="D184" s="411"/>
      <c r="E184" s="411"/>
      <c r="F184" s="411"/>
      <c r="G184" s="411"/>
      <c r="H184" s="411"/>
    </row>
    <row r="185" spans="1:9" x14ac:dyDescent="0.25">
      <c r="I185" s="70" t="str">
        <f>HYPERLINK("#'Sec II (8)'!A1","Back to Top")</f>
        <v>Back to Top</v>
      </c>
    </row>
    <row r="186" spans="1:9" x14ac:dyDescent="0.25">
      <c r="I186" s="70"/>
    </row>
    <row r="187" spans="1:9" x14ac:dyDescent="0.25">
      <c r="A187" s="65"/>
      <c r="C187" s="71"/>
      <c r="D187" s="71"/>
      <c r="E187" s="72"/>
      <c r="F187" s="71"/>
      <c r="G187" s="71"/>
      <c r="H187" s="113" t="s">
        <v>238</v>
      </c>
    </row>
    <row r="188" spans="1:9" ht="18.75" x14ac:dyDescent="0.3">
      <c r="A188" s="408" t="s">
        <v>237</v>
      </c>
      <c r="B188" s="408"/>
      <c r="C188" s="408"/>
      <c r="D188" s="408"/>
      <c r="E188" s="408"/>
      <c r="F188" s="408"/>
      <c r="G188" s="408"/>
      <c r="H188" s="408"/>
    </row>
    <row r="189" spans="1:9" ht="18.75" x14ac:dyDescent="0.3">
      <c r="A189" s="391" t="str">
        <f>'Sec I i (8)'!A3:E3</f>
        <v>8th Interim Financial Report</v>
      </c>
      <c r="B189" s="391"/>
      <c r="C189" s="391"/>
      <c r="D189" s="391"/>
      <c r="E189" s="391"/>
      <c r="F189" s="391"/>
      <c r="G189" s="391"/>
      <c r="H189" s="391"/>
    </row>
    <row r="190" spans="1:9" ht="18.75" x14ac:dyDescent="0.3">
      <c r="A190" s="408"/>
      <c r="B190" s="408"/>
      <c r="C190" s="408"/>
      <c r="D190" s="408"/>
      <c r="E190" s="408"/>
      <c r="F190" s="408"/>
      <c r="G190" s="408"/>
      <c r="H190" s="408"/>
    </row>
    <row r="191" spans="1:9" ht="18.75" x14ac:dyDescent="0.25">
      <c r="A191" s="63" t="s">
        <v>194</v>
      </c>
      <c r="B191" s="75"/>
      <c r="C191" s="76">
        <f>'Sec I i (8)'!C5</f>
        <v>0</v>
      </c>
      <c r="D191" s="88"/>
      <c r="E191" s="114"/>
      <c r="F191" s="88"/>
      <c r="G191" s="88"/>
      <c r="H191" s="88"/>
    </row>
    <row r="192" spans="1:9" ht="18.75" x14ac:dyDescent="0.25">
      <c r="A192" s="75"/>
      <c r="B192" s="75"/>
      <c r="C192" s="115"/>
      <c r="D192" s="88"/>
      <c r="E192" s="114"/>
      <c r="F192" s="88"/>
      <c r="G192" s="88"/>
      <c r="H192" s="88"/>
    </row>
    <row r="193" spans="1:8" x14ac:dyDescent="0.25">
      <c r="A193" s="415" t="s">
        <v>241</v>
      </c>
      <c r="B193" s="415"/>
      <c r="C193" s="416">
        <f>+'Sec I i (8)'!C7</f>
        <v>0</v>
      </c>
      <c r="D193" s="416"/>
      <c r="E193" s="416"/>
      <c r="F193" s="416"/>
      <c r="G193" s="416"/>
      <c r="H193" s="416"/>
    </row>
    <row r="194" spans="1:8" x14ac:dyDescent="0.25">
      <c r="A194" s="415"/>
      <c r="B194" s="415"/>
      <c r="C194" s="416"/>
      <c r="D194" s="416"/>
      <c r="E194" s="416"/>
      <c r="F194" s="416"/>
      <c r="G194" s="416"/>
      <c r="H194" s="416"/>
    </row>
    <row r="195" spans="1:8" x14ac:dyDescent="0.25">
      <c r="A195" s="415"/>
      <c r="B195" s="415"/>
      <c r="C195" s="416"/>
      <c r="D195" s="416"/>
      <c r="E195" s="416"/>
      <c r="F195" s="416"/>
      <c r="G195" s="416"/>
      <c r="H195" s="416"/>
    </row>
    <row r="196" spans="1:8" x14ac:dyDescent="0.25">
      <c r="A196" s="75"/>
      <c r="B196" s="75"/>
      <c r="C196" s="75"/>
      <c r="D196" s="75"/>
      <c r="E196" s="116"/>
      <c r="F196" s="75"/>
      <c r="G196" s="75"/>
      <c r="H196" s="75"/>
    </row>
    <row r="197" spans="1:8" ht="18.75" x14ac:dyDescent="0.25">
      <c r="A197" s="63" t="s">
        <v>242</v>
      </c>
      <c r="B197" s="75"/>
      <c r="C197" s="117" t="str">
        <f>'Sec I i (8)'!C11</f>
        <v/>
      </c>
      <c r="D197" s="74" t="s">
        <v>196</v>
      </c>
      <c r="E197" s="117" t="str">
        <f>'Sec I i (8)'!E11</f>
        <v/>
      </c>
      <c r="F197" s="75"/>
      <c r="G197" s="75"/>
      <c r="H197" s="75"/>
    </row>
    <row r="198" spans="1:8" ht="16.5" thickBot="1" x14ac:dyDescent="0.3">
      <c r="A198" s="118"/>
      <c r="B198" s="118"/>
      <c r="C198" s="118"/>
      <c r="D198" s="118"/>
      <c r="E198" s="119"/>
      <c r="F198" s="118"/>
      <c r="G198" s="118"/>
      <c r="H198" s="118"/>
    </row>
    <row r="199" spans="1:8" ht="18.75" x14ac:dyDescent="0.25">
      <c r="A199" s="200" t="s">
        <v>255</v>
      </c>
      <c r="B199" s="71"/>
      <c r="C199" s="403" t="s">
        <v>264</v>
      </c>
      <c r="D199" s="405"/>
      <c r="E199" s="405"/>
      <c r="F199" s="405"/>
      <c r="G199" s="405"/>
      <c r="H199" s="405"/>
    </row>
    <row r="200" spans="1:8" x14ac:dyDescent="0.25">
      <c r="A200" s="65"/>
      <c r="C200" s="111"/>
      <c r="D200" s="71"/>
      <c r="E200" s="122"/>
      <c r="F200" s="111"/>
      <c r="G200" s="111"/>
      <c r="H200" s="111"/>
    </row>
    <row r="201" spans="1:8" ht="93" customHeight="1" x14ac:dyDescent="0.25">
      <c r="A201" s="387" t="s">
        <v>257</v>
      </c>
      <c r="B201" s="387"/>
      <c r="C201" s="123" t="s">
        <v>258</v>
      </c>
      <c r="D201" s="71"/>
      <c r="E201" s="124" t="s">
        <v>259</v>
      </c>
      <c r="F201" s="123" t="s">
        <v>245</v>
      </c>
      <c r="G201" s="203" t="s">
        <v>260</v>
      </c>
      <c r="H201" s="125" t="s">
        <v>261</v>
      </c>
    </row>
    <row r="202" spans="1:8" ht="18.75" x14ac:dyDescent="0.3">
      <c r="A202" s="414"/>
      <c r="B202" s="414"/>
      <c r="C202" s="135"/>
      <c r="D202" s="136"/>
      <c r="E202" s="137" t="s">
        <v>79</v>
      </c>
      <c r="F202" s="138"/>
      <c r="G202" s="139"/>
      <c r="H202" s="139"/>
    </row>
    <row r="203" spans="1:8" ht="18.75" x14ac:dyDescent="0.25">
      <c r="A203" s="413"/>
      <c r="B203" s="413"/>
      <c r="C203" s="129"/>
      <c r="D203" s="130"/>
      <c r="E203" s="98">
        <v>0</v>
      </c>
      <c r="F203" s="99"/>
      <c r="G203" s="100"/>
      <c r="H203" s="100"/>
    </row>
    <row r="204" spans="1:8" ht="18.75" x14ac:dyDescent="0.25">
      <c r="A204" s="413"/>
      <c r="B204" s="413"/>
      <c r="C204" s="129"/>
      <c r="D204" s="130"/>
      <c r="E204" s="98">
        <v>0</v>
      </c>
      <c r="F204" s="99"/>
      <c r="G204" s="100"/>
      <c r="H204" s="100"/>
    </row>
    <row r="205" spans="1:8" ht="18.75" x14ac:dyDescent="0.25">
      <c r="A205" s="413"/>
      <c r="B205" s="413"/>
      <c r="C205" s="129"/>
      <c r="D205" s="130"/>
      <c r="E205" s="98">
        <v>0</v>
      </c>
      <c r="F205" s="99"/>
      <c r="G205" s="100"/>
      <c r="H205" s="100"/>
    </row>
    <row r="206" spans="1:8" ht="18.75" x14ac:dyDescent="0.25">
      <c r="A206" s="413"/>
      <c r="B206" s="413"/>
      <c r="C206" s="129"/>
      <c r="D206" s="130"/>
      <c r="E206" s="98">
        <v>0</v>
      </c>
      <c r="F206" s="99"/>
      <c r="G206" s="100"/>
      <c r="H206" s="100"/>
    </row>
    <row r="207" spans="1:8" ht="18.75" x14ac:dyDescent="0.25">
      <c r="A207" s="413"/>
      <c r="B207" s="413"/>
      <c r="C207" s="129"/>
      <c r="D207" s="130"/>
      <c r="E207" s="98">
        <v>0</v>
      </c>
      <c r="F207" s="99"/>
      <c r="G207" s="100"/>
      <c r="H207" s="100"/>
    </row>
    <row r="208" spans="1:8" ht="18.75" x14ac:dyDescent="0.25">
      <c r="A208" s="413"/>
      <c r="B208" s="413"/>
      <c r="C208" s="129"/>
      <c r="D208" s="130"/>
      <c r="E208" s="98">
        <v>0</v>
      </c>
      <c r="F208" s="99"/>
      <c r="G208" s="100"/>
      <c r="H208" s="100"/>
    </row>
    <row r="209" spans="1:8" ht="18.75" x14ac:dyDescent="0.25">
      <c r="A209" s="413"/>
      <c r="B209" s="413"/>
      <c r="C209" s="129"/>
      <c r="D209" s="130"/>
      <c r="E209" s="98">
        <v>0</v>
      </c>
      <c r="F209" s="99"/>
      <c r="G209" s="100"/>
      <c r="H209" s="100"/>
    </row>
    <row r="210" spans="1:8" ht="18.75" x14ac:dyDescent="0.25">
      <c r="A210" s="413"/>
      <c r="B210" s="413"/>
      <c r="C210" s="129"/>
      <c r="D210" s="130"/>
      <c r="E210" s="98">
        <v>0</v>
      </c>
      <c r="F210" s="99"/>
      <c r="G210" s="100"/>
      <c r="H210" s="100"/>
    </row>
    <row r="211" spans="1:8" ht="18.75" x14ac:dyDescent="0.25">
      <c r="A211" s="413"/>
      <c r="B211" s="413"/>
      <c r="C211" s="129"/>
      <c r="D211" s="130"/>
      <c r="E211" s="98">
        <v>0</v>
      </c>
      <c r="F211" s="99"/>
      <c r="G211" s="100"/>
      <c r="H211" s="100"/>
    </row>
    <row r="212" spans="1:8" ht="18.75" x14ac:dyDescent="0.25">
      <c r="A212" s="413"/>
      <c r="B212" s="413"/>
      <c r="C212" s="129"/>
      <c r="D212" s="130"/>
      <c r="E212" s="98">
        <v>0</v>
      </c>
      <c r="F212" s="99"/>
      <c r="G212" s="100"/>
      <c r="H212" s="100"/>
    </row>
    <row r="213" spans="1:8" ht="18.75" x14ac:dyDescent="0.25">
      <c r="A213" s="413"/>
      <c r="B213" s="413"/>
      <c r="C213" s="129"/>
      <c r="D213" s="130"/>
      <c r="E213" s="98">
        <v>0</v>
      </c>
      <c r="F213" s="99"/>
      <c r="G213" s="100"/>
      <c r="H213" s="100"/>
    </row>
    <row r="214" spans="1:8" ht="18.75" x14ac:dyDescent="0.25">
      <c r="A214" s="413"/>
      <c r="B214" s="413"/>
      <c r="C214" s="129"/>
      <c r="D214" s="130"/>
      <c r="E214" s="98">
        <v>0</v>
      </c>
      <c r="F214" s="99"/>
      <c r="G214" s="100"/>
      <c r="H214" s="100"/>
    </row>
    <row r="215" spans="1:8" ht="18.75" x14ac:dyDescent="0.25">
      <c r="A215" s="413"/>
      <c r="B215" s="413"/>
      <c r="C215" s="129"/>
      <c r="D215" s="130"/>
      <c r="E215" s="98">
        <v>0</v>
      </c>
      <c r="F215" s="99"/>
      <c r="G215" s="100"/>
      <c r="H215" s="100"/>
    </row>
    <row r="216" spans="1:8" ht="18.75" x14ac:dyDescent="0.25">
      <c r="A216" s="413"/>
      <c r="B216" s="413"/>
      <c r="C216" s="129"/>
      <c r="D216" s="130"/>
      <c r="E216" s="98">
        <v>0</v>
      </c>
      <c r="F216" s="99"/>
      <c r="G216" s="100"/>
      <c r="H216" s="100"/>
    </row>
    <row r="217" spans="1:8" ht="18.75" x14ac:dyDescent="0.25">
      <c r="A217" s="413"/>
      <c r="B217" s="413"/>
      <c r="C217" s="129"/>
      <c r="D217" s="130"/>
      <c r="E217" s="98">
        <v>0</v>
      </c>
      <c r="F217" s="99"/>
      <c r="G217" s="100"/>
      <c r="H217" s="100"/>
    </row>
    <row r="218" spans="1:8" ht="18.75" x14ac:dyDescent="0.25">
      <c r="A218" s="413"/>
      <c r="B218" s="413"/>
      <c r="C218" s="129"/>
      <c r="D218" s="130"/>
      <c r="E218" s="98">
        <v>0</v>
      </c>
      <c r="F218" s="99"/>
      <c r="G218" s="100"/>
      <c r="H218" s="100"/>
    </row>
    <row r="219" spans="1:8" ht="18.75" x14ac:dyDescent="0.25">
      <c r="A219" s="413"/>
      <c r="B219" s="413"/>
      <c r="C219" s="129"/>
      <c r="D219" s="130"/>
      <c r="E219" s="98">
        <v>0</v>
      </c>
      <c r="F219" s="99"/>
      <c r="G219" s="100"/>
      <c r="H219" s="100"/>
    </row>
    <row r="220" spans="1:8" ht="18.75" x14ac:dyDescent="0.25">
      <c r="A220" s="413"/>
      <c r="B220" s="413"/>
      <c r="C220" s="129"/>
      <c r="D220" s="130"/>
      <c r="E220" s="98">
        <v>0</v>
      </c>
      <c r="F220" s="99"/>
      <c r="G220" s="100"/>
      <c r="H220" s="100"/>
    </row>
    <row r="221" spans="1:8" ht="18.75" x14ac:dyDescent="0.25">
      <c r="A221" s="413"/>
      <c r="B221" s="413"/>
      <c r="C221" s="129"/>
      <c r="D221" s="130"/>
      <c r="E221" s="98">
        <v>0</v>
      </c>
      <c r="F221" s="99"/>
      <c r="G221" s="100"/>
      <c r="H221" s="100"/>
    </row>
    <row r="222" spans="1:8" ht="18.75" x14ac:dyDescent="0.25">
      <c r="A222" s="413"/>
      <c r="B222" s="413"/>
      <c r="C222" s="129"/>
      <c r="D222" s="130"/>
      <c r="E222" s="98">
        <v>0</v>
      </c>
      <c r="F222" s="99"/>
      <c r="G222" s="100"/>
      <c r="H222" s="100"/>
    </row>
    <row r="223" spans="1:8" ht="23.25" thickBot="1" x14ac:dyDescent="0.35">
      <c r="A223" s="93"/>
      <c r="B223" s="131"/>
      <c r="C223" s="132" t="s">
        <v>251</v>
      </c>
      <c r="D223" s="89"/>
      <c r="E223" s="148">
        <f>SUM(E203:E222)</f>
        <v>0</v>
      </c>
      <c r="F223" s="89"/>
      <c r="G223" s="89"/>
      <c r="H223" s="89"/>
    </row>
    <row r="224" spans="1:8" ht="16.5" thickTop="1" x14ac:dyDescent="0.25">
      <c r="A224" s="65"/>
      <c r="C224" s="71"/>
      <c r="D224" s="71"/>
      <c r="E224" s="72"/>
      <c r="F224" s="71"/>
      <c r="G224" s="71"/>
      <c r="H224" s="71"/>
    </row>
    <row r="225" spans="1:9" ht="15.6" customHeight="1" x14ac:dyDescent="0.25">
      <c r="A225" s="133" t="s">
        <v>2</v>
      </c>
      <c r="B225" s="411" t="s">
        <v>252</v>
      </c>
      <c r="C225" s="411"/>
      <c r="D225" s="411"/>
      <c r="E225" s="411"/>
      <c r="F225" s="411"/>
      <c r="G225" s="411"/>
      <c r="H225" s="411"/>
    </row>
    <row r="226" spans="1:9" ht="33.75" customHeight="1" x14ac:dyDescent="0.25">
      <c r="A226" s="133" t="s">
        <v>3</v>
      </c>
      <c r="B226" s="411" t="s">
        <v>253</v>
      </c>
      <c r="C226" s="411"/>
      <c r="D226" s="411"/>
      <c r="E226" s="411"/>
      <c r="F226" s="411"/>
      <c r="G226" s="411"/>
      <c r="H226" s="411"/>
    </row>
    <row r="227" spans="1:9" ht="15.6" customHeight="1" x14ac:dyDescent="0.25">
      <c r="A227" s="133" t="s">
        <v>4</v>
      </c>
      <c r="B227" s="411" t="s">
        <v>254</v>
      </c>
      <c r="C227" s="411"/>
      <c r="D227" s="411"/>
      <c r="E227" s="411"/>
      <c r="F227" s="411"/>
      <c r="G227" s="411"/>
      <c r="H227" s="411"/>
    </row>
    <row r="228" spans="1:9" x14ac:dyDescent="0.25">
      <c r="I228" s="70" t="str">
        <f>HYPERLINK("#'Sec II (8)'!A1","Back to Top")</f>
        <v>Back to Top</v>
      </c>
    </row>
    <row r="229" spans="1:9" x14ac:dyDescent="0.25">
      <c r="I229" s="70"/>
    </row>
    <row r="230" spans="1:9" x14ac:dyDescent="0.25">
      <c r="A230" s="65"/>
      <c r="C230" s="71"/>
      <c r="D230" s="71"/>
      <c r="E230" s="72"/>
      <c r="F230" s="71"/>
      <c r="G230" s="71"/>
      <c r="H230" s="113" t="s">
        <v>238</v>
      </c>
    </row>
    <row r="231" spans="1:9" ht="18.75" x14ac:dyDescent="0.3">
      <c r="A231" s="408" t="s">
        <v>237</v>
      </c>
      <c r="B231" s="408"/>
      <c r="C231" s="408"/>
      <c r="D231" s="408"/>
      <c r="E231" s="408"/>
      <c r="F231" s="408"/>
      <c r="G231" s="408"/>
      <c r="H231" s="408"/>
    </row>
    <row r="232" spans="1:9" ht="18.75" x14ac:dyDescent="0.3">
      <c r="A232" s="391" t="str">
        <f>'Sec I i (8)'!A3:E3</f>
        <v>8th Interim Financial Report</v>
      </c>
      <c r="B232" s="391"/>
      <c r="C232" s="391"/>
      <c r="D232" s="391"/>
      <c r="E232" s="391"/>
      <c r="F232" s="391"/>
      <c r="G232" s="391"/>
      <c r="H232" s="391"/>
    </row>
    <row r="233" spans="1:9" ht="15.6" customHeight="1" x14ac:dyDescent="0.3">
      <c r="A233" s="408"/>
      <c r="B233" s="408"/>
      <c r="C233" s="408"/>
      <c r="D233" s="408"/>
      <c r="E233" s="408"/>
      <c r="F233" s="408"/>
      <c r="G233" s="408"/>
      <c r="H233" s="408"/>
    </row>
    <row r="234" spans="1:9" ht="15.6" customHeight="1" x14ac:dyDescent="0.25">
      <c r="A234" s="63" t="s">
        <v>194</v>
      </c>
      <c r="B234" s="75"/>
      <c r="C234" s="76">
        <f>'Sec I i (8)'!C5</f>
        <v>0</v>
      </c>
      <c r="D234" s="88"/>
      <c r="E234" s="114"/>
      <c r="F234" s="88"/>
      <c r="G234" s="88"/>
      <c r="H234" s="88"/>
    </row>
    <row r="235" spans="1:9" ht="15.6" customHeight="1" x14ac:dyDescent="0.25">
      <c r="A235" s="75"/>
      <c r="B235" s="75"/>
      <c r="C235" s="115"/>
      <c r="D235" s="88"/>
      <c r="E235" s="114"/>
      <c r="F235" s="88"/>
      <c r="G235" s="88"/>
      <c r="H235" s="88"/>
    </row>
    <row r="236" spans="1:9" x14ac:dyDescent="0.25">
      <c r="A236" s="415" t="s">
        <v>241</v>
      </c>
      <c r="B236" s="415"/>
      <c r="C236" s="416">
        <f>+'Sec I i (8)'!C7</f>
        <v>0</v>
      </c>
      <c r="D236" s="416"/>
      <c r="E236" s="416"/>
      <c r="F236" s="416"/>
      <c r="G236" s="416"/>
      <c r="H236" s="416"/>
    </row>
    <row r="237" spans="1:9" x14ac:dyDescent="0.25">
      <c r="A237" s="415"/>
      <c r="B237" s="415"/>
      <c r="C237" s="416"/>
      <c r="D237" s="416"/>
      <c r="E237" s="416"/>
      <c r="F237" s="416"/>
      <c r="G237" s="416"/>
      <c r="H237" s="416"/>
    </row>
    <row r="238" spans="1:9" x14ac:dyDescent="0.25">
      <c r="A238" s="415"/>
      <c r="B238" s="415"/>
      <c r="C238" s="416"/>
      <c r="D238" s="416"/>
      <c r="E238" s="416"/>
      <c r="F238" s="416"/>
      <c r="G238" s="416"/>
      <c r="H238" s="416"/>
    </row>
    <row r="239" spans="1:9" x14ac:dyDescent="0.25">
      <c r="A239" s="75"/>
      <c r="B239" s="75"/>
      <c r="C239" s="75"/>
      <c r="D239" s="75"/>
      <c r="E239" s="116"/>
      <c r="F239" s="75"/>
      <c r="G239" s="75"/>
      <c r="H239" s="75"/>
    </row>
    <row r="240" spans="1:9" ht="18.75" x14ac:dyDescent="0.25">
      <c r="A240" s="63" t="s">
        <v>242</v>
      </c>
      <c r="B240" s="75"/>
      <c r="C240" s="117" t="str">
        <f>'Sec I i (8)'!C11</f>
        <v/>
      </c>
      <c r="D240" s="74" t="s">
        <v>196</v>
      </c>
      <c r="E240" s="117" t="str">
        <f>'Sec I i (8)'!E11</f>
        <v/>
      </c>
      <c r="F240" s="75"/>
      <c r="G240" s="75"/>
      <c r="H240" s="75"/>
    </row>
    <row r="241" spans="1:8" ht="16.5" thickBot="1" x14ac:dyDescent="0.3">
      <c r="A241" s="118"/>
      <c r="B241" s="118"/>
      <c r="C241" s="118"/>
      <c r="D241" s="118"/>
      <c r="E241" s="119"/>
      <c r="F241" s="118"/>
      <c r="G241" s="118"/>
      <c r="H241" s="118"/>
    </row>
    <row r="242" spans="1:8" ht="18.75" x14ac:dyDescent="0.25">
      <c r="A242" s="200" t="s">
        <v>255</v>
      </c>
      <c r="B242" s="71"/>
      <c r="C242" s="201" t="s">
        <v>265</v>
      </c>
      <c r="D242" s="23"/>
      <c r="E242" s="121"/>
      <c r="F242" s="23"/>
      <c r="G242" s="23"/>
      <c r="H242" s="23"/>
    </row>
    <row r="243" spans="1:8" x14ac:dyDescent="0.25">
      <c r="A243" s="65"/>
      <c r="C243" s="111"/>
      <c r="D243" s="71"/>
      <c r="E243" s="122"/>
      <c r="F243" s="111"/>
      <c r="G243" s="111"/>
      <c r="H243" s="111"/>
    </row>
    <row r="244" spans="1:8" ht="85.15" customHeight="1" x14ac:dyDescent="0.25">
      <c r="A244" s="387" t="s">
        <v>257</v>
      </c>
      <c r="B244" s="387"/>
      <c r="C244" s="123" t="s">
        <v>258</v>
      </c>
      <c r="D244" s="71"/>
      <c r="E244" s="124" t="s">
        <v>259</v>
      </c>
      <c r="F244" s="123" t="s">
        <v>245</v>
      </c>
      <c r="G244" s="203" t="s">
        <v>260</v>
      </c>
      <c r="H244" s="125" t="s">
        <v>261</v>
      </c>
    </row>
    <row r="245" spans="1:8" ht="18.75" x14ac:dyDescent="0.3">
      <c r="A245" s="412"/>
      <c r="B245" s="412"/>
      <c r="C245" s="126"/>
      <c r="D245" s="89"/>
      <c r="E245" s="90" t="s">
        <v>79</v>
      </c>
      <c r="F245" s="127"/>
      <c r="G245" s="128"/>
      <c r="H245" s="128"/>
    </row>
    <row r="246" spans="1:8" ht="18.75" x14ac:dyDescent="0.25">
      <c r="A246" s="413"/>
      <c r="B246" s="413"/>
      <c r="C246" s="129"/>
      <c r="D246" s="130"/>
      <c r="E246" s="98">
        <v>0</v>
      </c>
      <c r="F246" s="99"/>
      <c r="G246" s="100"/>
      <c r="H246" s="100"/>
    </row>
    <row r="247" spans="1:8" ht="18.75" x14ac:dyDescent="0.25">
      <c r="A247" s="413"/>
      <c r="B247" s="413"/>
      <c r="C247" s="129"/>
      <c r="D247" s="130"/>
      <c r="E247" s="98">
        <v>0</v>
      </c>
      <c r="F247" s="99"/>
      <c r="G247" s="100"/>
      <c r="H247" s="100"/>
    </row>
    <row r="248" spans="1:8" ht="18.75" x14ac:dyDescent="0.25">
      <c r="A248" s="413"/>
      <c r="B248" s="413"/>
      <c r="C248" s="129"/>
      <c r="D248" s="130"/>
      <c r="E248" s="98">
        <v>0</v>
      </c>
      <c r="F248" s="99"/>
      <c r="G248" s="100"/>
      <c r="H248" s="100"/>
    </row>
    <row r="249" spans="1:8" ht="18.75" x14ac:dyDescent="0.25">
      <c r="A249" s="413"/>
      <c r="B249" s="413"/>
      <c r="C249" s="129"/>
      <c r="D249" s="130"/>
      <c r="E249" s="98">
        <v>0</v>
      </c>
      <c r="F249" s="99"/>
      <c r="G249" s="100"/>
      <c r="H249" s="100"/>
    </row>
    <row r="250" spans="1:8" ht="18.75" x14ac:dyDescent="0.25">
      <c r="A250" s="413"/>
      <c r="B250" s="413"/>
      <c r="C250" s="129"/>
      <c r="D250" s="130"/>
      <c r="E250" s="98">
        <v>0</v>
      </c>
      <c r="F250" s="99"/>
      <c r="G250" s="100"/>
      <c r="H250" s="100"/>
    </row>
    <row r="251" spans="1:8" ht="18.75" x14ac:dyDescent="0.25">
      <c r="A251" s="413"/>
      <c r="B251" s="413"/>
      <c r="C251" s="129"/>
      <c r="D251" s="130"/>
      <c r="E251" s="98">
        <v>0</v>
      </c>
      <c r="F251" s="99"/>
      <c r="G251" s="100"/>
      <c r="H251" s="100"/>
    </row>
    <row r="252" spans="1:8" ht="18.75" x14ac:dyDescent="0.25">
      <c r="A252" s="413"/>
      <c r="B252" s="413"/>
      <c r="C252" s="129"/>
      <c r="D252" s="130"/>
      <c r="E252" s="98">
        <v>0</v>
      </c>
      <c r="F252" s="99"/>
      <c r="G252" s="100"/>
      <c r="H252" s="100"/>
    </row>
    <row r="253" spans="1:8" ht="18.75" x14ac:dyDescent="0.25">
      <c r="A253" s="413"/>
      <c r="B253" s="413"/>
      <c r="C253" s="129"/>
      <c r="D253" s="130"/>
      <c r="E253" s="98">
        <v>0</v>
      </c>
      <c r="F253" s="99"/>
      <c r="G253" s="100"/>
      <c r="H253" s="100"/>
    </row>
    <row r="254" spans="1:8" ht="18.75" x14ac:dyDescent="0.25">
      <c r="A254" s="413"/>
      <c r="B254" s="413"/>
      <c r="C254" s="129"/>
      <c r="D254" s="130"/>
      <c r="E254" s="98">
        <v>0</v>
      </c>
      <c r="F254" s="99"/>
      <c r="G254" s="100"/>
      <c r="H254" s="100"/>
    </row>
    <row r="255" spans="1:8" ht="18.75" x14ac:dyDescent="0.25">
      <c r="A255" s="413"/>
      <c r="B255" s="413"/>
      <c r="C255" s="129"/>
      <c r="D255" s="130"/>
      <c r="E255" s="98">
        <v>0</v>
      </c>
      <c r="F255" s="99"/>
      <c r="G255" s="100"/>
      <c r="H255" s="100"/>
    </row>
    <row r="256" spans="1:8" ht="18.75" x14ac:dyDescent="0.25">
      <c r="A256" s="413"/>
      <c r="B256" s="413"/>
      <c r="C256" s="129"/>
      <c r="D256" s="130"/>
      <c r="E256" s="98">
        <v>0</v>
      </c>
      <c r="F256" s="99"/>
      <c r="G256" s="100"/>
      <c r="H256" s="100"/>
    </row>
    <row r="257" spans="1:9" ht="18.75" x14ac:dyDescent="0.25">
      <c r="A257" s="413"/>
      <c r="B257" s="413"/>
      <c r="C257" s="129"/>
      <c r="D257" s="130"/>
      <c r="E257" s="98">
        <v>0</v>
      </c>
      <c r="F257" s="99"/>
      <c r="G257" s="100"/>
      <c r="H257" s="100"/>
    </row>
    <row r="258" spans="1:9" ht="18.75" x14ac:dyDescent="0.25">
      <c r="A258" s="413"/>
      <c r="B258" s="413"/>
      <c r="C258" s="129"/>
      <c r="D258" s="130"/>
      <c r="E258" s="98">
        <v>0</v>
      </c>
      <c r="F258" s="99"/>
      <c r="G258" s="100"/>
      <c r="H258" s="100"/>
    </row>
    <row r="259" spans="1:9" ht="18.75" x14ac:dyDescent="0.25">
      <c r="A259" s="413"/>
      <c r="B259" s="413"/>
      <c r="C259" s="129"/>
      <c r="D259" s="130"/>
      <c r="E259" s="98">
        <v>0</v>
      </c>
      <c r="F259" s="99"/>
      <c r="G259" s="100"/>
      <c r="H259" s="100"/>
    </row>
    <row r="260" spans="1:9" ht="18.75" x14ac:dyDescent="0.25">
      <c r="A260" s="413"/>
      <c r="B260" s="413"/>
      <c r="C260" s="129"/>
      <c r="D260" s="130"/>
      <c r="E260" s="98">
        <v>0</v>
      </c>
      <c r="F260" s="99"/>
      <c r="G260" s="100"/>
      <c r="H260" s="100"/>
    </row>
    <row r="261" spans="1:9" ht="18.75" x14ac:dyDescent="0.25">
      <c r="A261" s="413"/>
      <c r="B261" s="413"/>
      <c r="C261" s="129"/>
      <c r="D261" s="130"/>
      <c r="E261" s="98">
        <v>0</v>
      </c>
      <c r="F261" s="99"/>
      <c r="G261" s="100"/>
      <c r="H261" s="100"/>
    </row>
    <row r="262" spans="1:9" ht="18.75" x14ac:dyDescent="0.25">
      <c r="A262" s="413"/>
      <c r="B262" s="413"/>
      <c r="C262" s="129"/>
      <c r="D262" s="130"/>
      <c r="E262" s="98">
        <v>0</v>
      </c>
      <c r="F262" s="99"/>
      <c r="G262" s="100"/>
      <c r="H262" s="100"/>
    </row>
    <row r="263" spans="1:9" ht="18.75" x14ac:dyDescent="0.25">
      <c r="A263" s="413"/>
      <c r="B263" s="413"/>
      <c r="C263" s="129"/>
      <c r="D263" s="130"/>
      <c r="E263" s="98">
        <v>0</v>
      </c>
      <c r="F263" s="99"/>
      <c r="G263" s="100"/>
      <c r="H263" s="100"/>
    </row>
    <row r="264" spans="1:9" ht="18.75" x14ac:dyDescent="0.25">
      <c r="A264" s="413"/>
      <c r="B264" s="413"/>
      <c r="C264" s="129"/>
      <c r="D264" s="130"/>
      <c r="E264" s="98">
        <v>0</v>
      </c>
      <c r="F264" s="99"/>
      <c r="G264" s="100"/>
      <c r="H264" s="100"/>
    </row>
    <row r="265" spans="1:9" ht="18.75" x14ac:dyDescent="0.25">
      <c r="A265" s="413"/>
      <c r="B265" s="413"/>
      <c r="C265" s="129"/>
      <c r="D265" s="130"/>
      <c r="E265" s="98">
        <v>0</v>
      </c>
      <c r="F265" s="99"/>
      <c r="G265" s="100"/>
      <c r="H265" s="100"/>
    </row>
    <row r="266" spans="1:9" ht="23.25" thickBot="1" x14ac:dyDescent="0.35">
      <c r="A266" s="93"/>
      <c r="B266" s="131"/>
      <c r="C266" s="132" t="s">
        <v>251</v>
      </c>
      <c r="D266" s="89"/>
      <c r="E266" s="148">
        <f>SUM(E246:E265)</f>
        <v>0</v>
      </c>
      <c r="F266" s="89"/>
      <c r="G266" s="89"/>
      <c r="H266" s="89"/>
    </row>
    <row r="267" spans="1:9" ht="16.5" thickTop="1" x14ac:dyDescent="0.25">
      <c r="A267" s="65"/>
      <c r="C267" s="71"/>
      <c r="D267" s="71"/>
      <c r="E267" s="72"/>
      <c r="F267" s="71"/>
      <c r="G267" s="71"/>
      <c r="H267" s="71"/>
    </row>
    <row r="268" spans="1:9" ht="15.6" customHeight="1" x14ac:dyDescent="0.25">
      <c r="A268" s="133" t="s">
        <v>2</v>
      </c>
      <c r="B268" s="411" t="s">
        <v>252</v>
      </c>
      <c r="C268" s="411"/>
      <c r="D268" s="411"/>
      <c r="E268" s="411"/>
      <c r="F268" s="411"/>
      <c r="G268" s="411"/>
      <c r="H268" s="411"/>
    </row>
    <row r="269" spans="1:9" ht="33.75" customHeight="1" x14ac:dyDescent="0.25">
      <c r="A269" s="133" t="s">
        <v>3</v>
      </c>
      <c r="B269" s="411" t="s">
        <v>253</v>
      </c>
      <c r="C269" s="411"/>
      <c r="D269" s="411"/>
      <c r="E269" s="411"/>
      <c r="F269" s="411"/>
      <c r="G269" s="411"/>
      <c r="H269" s="411"/>
    </row>
    <row r="270" spans="1:9" ht="15.6" customHeight="1" x14ac:dyDescent="0.25">
      <c r="A270" s="133" t="s">
        <v>4</v>
      </c>
      <c r="B270" s="411" t="s">
        <v>254</v>
      </c>
      <c r="C270" s="411"/>
      <c r="D270" s="411"/>
      <c r="E270" s="411"/>
      <c r="F270" s="411"/>
      <c r="G270" s="411"/>
      <c r="H270" s="411"/>
    </row>
    <row r="271" spans="1:9" x14ac:dyDescent="0.25">
      <c r="I271" s="70" t="str">
        <f>HYPERLINK("#'Sec II (8)'!A1","Back to Top")</f>
        <v>Back to Top</v>
      </c>
    </row>
    <row r="272" spans="1:9" x14ac:dyDescent="0.25">
      <c r="I272" s="70"/>
    </row>
    <row r="273" spans="1:8" x14ac:dyDescent="0.25">
      <c r="A273" s="65"/>
      <c r="C273" s="71"/>
      <c r="D273" s="71"/>
      <c r="E273" s="72"/>
      <c r="F273" s="140"/>
      <c r="G273" s="141"/>
      <c r="H273" s="113" t="s">
        <v>238</v>
      </c>
    </row>
    <row r="274" spans="1:8" ht="18.75" x14ac:dyDescent="0.3">
      <c r="A274" s="408" t="s">
        <v>237</v>
      </c>
      <c r="B274" s="408"/>
      <c r="C274" s="408"/>
      <c r="D274" s="408"/>
      <c r="E274" s="408"/>
      <c r="F274" s="408"/>
      <c r="G274" s="408"/>
      <c r="H274" s="408"/>
    </row>
    <row r="275" spans="1:8" ht="18.75" x14ac:dyDescent="0.3">
      <c r="A275" s="391" t="str">
        <f>'Sec I i (8)'!A3:E3</f>
        <v>8th Interim Financial Report</v>
      </c>
      <c r="B275" s="391"/>
      <c r="C275" s="391"/>
      <c r="D275" s="391"/>
      <c r="E275" s="391"/>
      <c r="F275" s="391"/>
      <c r="G275" s="391"/>
      <c r="H275" s="391"/>
    </row>
    <row r="276" spans="1:8" ht="18.75" x14ac:dyDescent="0.3">
      <c r="A276" s="408"/>
      <c r="B276" s="408"/>
      <c r="C276" s="408"/>
      <c r="D276" s="408"/>
      <c r="E276" s="408"/>
      <c r="F276" s="408"/>
      <c r="G276" s="408"/>
      <c r="H276" s="408"/>
    </row>
    <row r="277" spans="1:8" ht="18.75" x14ac:dyDescent="0.25">
      <c r="A277" s="63" t="s">
        <v>194</v>
      </c>
      <c r="B277" s="75"/>
      <c r="C277" s="76">
        <f>'Sec I i (8)'!C5</f>
        <v>0</v>
      </c>
      <c r="D277" s="88"/>
      <c r="E277" s="114"/>
      <c r="F277" s="88"/>
      <c r="G277" s="88"/>
      <c r="H277" s="88"/>
    </row>
    <row r="278" spans="1:8" ht="18.75" x14ac:dyDescent="0.25">
      <c r="A278" s="75"/>
      <c r="B278" s="75"/>
      <c r="C278" s="115"/>
      <c r="D278" s="88"/>
      <c r="E278" s="114"/>
      <c r="F278" s="88"/>
      <c r="G278" s="88"/>
      <c r="H278" s="88"/>
    </row>
    <row r="279" spans="1:8" x14ac:dyDescent="0.25">
      <c r="A279" s="415" t="s">
        <v>241</v>
      </c>
      <c r="B279" s="415"/>
      <c r="C279" s="416">
        <f>+'Sec I i (8)'!C7</f>
        <v>0</v>
      </c>
      <c r="D279" s="416"/>
      <c r="E279" s="416"/>
      <c r="F279" s="416"/>
      <c r="G279" s="416"/>
      <c r="H279" s="416"/>
    </row>
    <row r="280" spans="1:8" x14ac:dyDescent="0.25">
      <c r="A280" s="415"/>
      <c r="B280" s="415"/>
      <c r="C280" s="416"/>
      <c r="D280" s="416"/>
      <c r="E280" s="416"/>
      <c r="F280" s="416"/>
      <c r="G280" s="416"/>
      <c r="H280" s="416"/>
    </row>
    <row r="281" spans="1:8" x14ac:dyDescent="0.25">
      <c r="A281" s="415"/>
      <c r="B281" s="415"/>
      <c r="C281" s="416"/>
      <c r="D281" s="416"/>
      <c r="E281" s="416"/>
      <c r="F281" s="416"/>
      <c r="G281" s="416"/>
      <c r="H281" s="416"/>
    </row>
    <row r="282" spans="1:8" x14ac:dyDescent="0.25">
      <c r="A282" s="75"/>
      <c r="B282" s="75"/>
      <c r="C282" s="75"/>
      <c r="D282" s="75"/>
      <c r="E282" s="116"/>
      <c r="F282" s="75"/>
      <c r="G282" s="75"/>
      <c r="H282" s="75"/>
    </row>
    <row r="283" spans="1:8" ht="18.75" x14ac:dyDescent="0.25">
      <c r="A283" s="63" t="s">
        <v>242</v>
      </c>
      <c r="B283" s="75"/>
      <c r="C283" s="117" t="str">
        <f>'Sec I i (8)'!C11</f>
        <v/>
      </c>
      <c r="D283" s="74" t="s">
        <v>196</v>
      </c>
      <c r="E283" s="117" t="str">
        <f>'Sec I i (8)'!E11</f>
        <v/>
      </c>
      <c r="F283" s="75"/>
      <c r="G283" s="75"/>
      <c r="H283" s="75"/>
    </row>
    <row r="284" spans="1:8" ht="16.5" thickBot="1" x14ac:dyDescent="0.3">
      <c r="A284" s="118"/>
      <c r="B284" s="118"/>
      <c r="C284" s="118"/>
      <c r="D284" s="118"/>
      <c r="E284" s="119"/>
      <c r="F284" s="142"/>
      <c r="G284" s="143"/>
      <c r="H284" s="143"/>
    </row>
    <row r="285" spans="1:8" ht="19.5" x14ac:dyDescent="0.3">
      <c r="A285" s="120" t="s">
        <v>255</v>
      </c>
      <c r="B285" s="62"/>
      <c r="C285" s="406" t="s">
        <v>266</v>
      </c>
      <c r="D285" s="407"/>
      <c r="E285" s="407"/>
      <c r="F285" s="407"/>
      <c r="G285" s="407"/>
      <c r="H285" s="407"/>
    </row>
    <row r="286" spans="1:8" x14ac:dyDescent="0.25">
      <c r="A286" s="65"/>
      <c r="C286" s="111"/>
      <c r="D286" s="71"/>
      <c r="E286" s="122"/>
      <c r="F286" s="144"/>
      <c r="G286" s="108"/>
      <c r="H286" s="108"/>
    </row>
    <row r="287" spans="1:8" ht="82.15" customHeight="1" x14ac:dyDescent="0.25">
      <c r="A287" s="387" t="s">
        <v>257</v>
      </c>
      <c r="B287" s="387"/>
      <c r="C287" s="123" t="s">
        <v>258</v>
      </c>
      <c r="D287" s="71"/>
      <c r="E287" s="124" t="s">
        <v>259</v>
      </c>
      <c r="F287" s="123" t="s">
        <v>245</v>
      </c>
      <c r="G287" s="203" t="s">
        <v>260</v>
      </c>
      <c r="H287" s="125" t="s">
        <v>261</v>
      </c>
    </row>
    <row r="288" spans="1:8" ht="18.75" x14ac:dyDescent="0.3">
      <c r="A288" s="412"/>
      <c r="B288" s="412"/>
      <c r="C288" s="126"/>
      <c r="D288" s="89"/>
      <c r="E288" s="90" t="s">
        <v>79</v>
      </c>
      <c r="F288" s="127"/>
      <c r="G288" s="128"/>
      <c r="H288" s="128"/>
    </row>
    <row r="289" spans="1:8" ht="18.75" x14ac:dyDescent="0.25">
      <c r="A289" s="413"/>
      <c r="B289" s="413"/>
      <c r="C289" s="129"/>
      <c r="D289" s="130"/>
      <c r="E289" s="98">
        <v>0</v>
      </c>
      <c r="F289" s="99"/>
      <c r="G289" s="100"/>
      <c r="H289" s="100"/>
    </row>
    <row r="290" spans="1:8" ht="18.75" x14ac:dyDescent="0.25">
      <c r="A290" s="413"/>
      <c r="B290" s="413"/>
      <c r="C290" s="129"/>
      <c r="D290" s="130"/>
      <c r="E290" s="98">
        <v>0</v>
      </c>
      <c r="F290" s="99"/>
      <c r="G290" s="100"/>
      <c r="H290" s="100"/>
    </row>
    <row r="291" spans="1:8" ht="18.75" x14ac:dyDescent="0.25">
      <c r="A291" s="413"/>
      <c r="B291" s="413"/>
      <c r="C291" s="129"/>
      <c r="D291" s="130"/>
      <c r="E291" s="98">
        <v>0</v>
      </c>
      <c r="F291" s="99"/>
      <c r="G291" s="100"/>
      <c r="H291" s="100"/>
    </row>
    <row r="292" spans="1:8" ht="18.75" x14ac:dyDescent="0.25">
      <c r="A292" s="413"/>
      <c r="B292" s="413"/>
      <c r="C292" s="129"/>
      <c r="D292" s="130"/>
      <c r="E292" s="98">
        <v>0</v>
      </c>
      <c r="F292" s="99"/>
      <c r="G292" s="100"/>
      <c r="H292" s="100"/>
    </row>
    <row r="293" spans="1:8" ht="18.75" x14ac:dyDescent="0.25">
      <c r="A293" s="413"/>
      <c r="B293" s="413"/>
      <c r="C293" s="129"/>
      <c r="D293" s="130"/>
      <c r="E293" s="98">
        <v>0</v>
      </c>
      <c r="F293" s="99"/>
      <c r="G293" s="100"/>
      <c r="H293" s="100"/>
    </row>
    <row r="294" spans="1:8" ht="18.75" x14ac:dyDescent="0.25">
      <c r="A294" s="413"/>
      <c r="B294" s="413"/>
      <c r="C294" s="129"/>
      <c r="D294" s="130"/>
      <c r="E294" s="98">
        <v>0</v>
      </c>
      <c r="F294" s="99"/>
      <c r="G294" s="100"/>
      <c r="H294" s="100"/>
    </row>
    <row r="295" spans="1:8" ht="18.75" x14ac:dyDescent="0.25">
      <c r="A295" s="413"/>
      <c r="B295" s="413"/>
      <c r="C295" s="129"/>
      <c r="D295" s="130"/>
      <c r="E295" s="98">
        <v>0</v>
      </c>
      <c r="F295" s="99"/>
      <c r="G295" s="100"/>
      <c r="H295" s="100"/>
    </row>
    <row r="296" spans="1:8" ht="18.75" x14ac:dyDescent="0.25">
      <c r="A296" s="413"/>
      <c r="B296" s="413"/>
      <c r="C296" s="129"/>
      <c r="D296" s="130"/>
      <c r="E296" s="98">
        <v>0</v>
      </c>
      <c r="F296" s="99"/>
      <c r="G296" s="100"/>
      <c r="H296" s="100"/>
    </row>
    <row r="297" spans="1:8" ht="18.75" x14ac:dyDescent="0.25">
      <c r="A297" s="413"/>
      <c r="B297" s="413"/>
      <c r="C297" s="129"/>
      <c r="D297" s="130"/>
      <c r="E297" s="98">
        <v>0</v>
      </c>
      <c r="F297" s="99"/>
      <c r="G297" s="100"/>
      <c r="H297" s="100"/>
    </row>
    <row r="298" spans="1:8" ht="18.75" x14ac:dyDescent="0.25">
      <c r="A298" s="413"/>
      <c r="B298" s="413"/>
      <c r="C298" s="129"/>
      <c r="D298" s="130"/>
      <c r="E298" s="98">
        <v>0</v>
      </c>
      <c r="F298" s="99"/>
      <c r="G298" s="100"/>
      <c r="H298" s="100"/>
    </row>
    <row r="299" spans="1:8" ht="18.75" x14ac:dyDescent="0.25">
      <c r="A299" s="413"/>
      <c r="B299" s="413"/>
      <c r="C299" s="129"/>
      <c r="D299" s="130"/>
      <c r="E299" s="98">
        <v>0</v>
      </c>
      <c r="F299" s="99"/>
      <c r="G299" s="100"/>
      <c r="H299" s="100"/>
    </row>
    <row r="300" spans="1:8" ht="18.75" x14ac:dyDescent="0.25">
      <c r="A300" s="413"/>
      <c r="B300" s="413"/>
      <c r="C300" s="129"/>
      <c r="D300" s="130"/>
      <c r="E300" s="98">
        <v>0</v>
      </c>
      <c r="F300" s="99"/>
      <c r="G300" s="100"/>
      <c r="H300" s="100"/>
    </row>
    <row r="301" spans="1:8" ht="18.75" x14ac:dyDescent="0.25">
      <c r="A301" s="413"/>
      <c r="B301" s="413"/>
      <c r="C301" s="129"/>
      <c r="D301" s="130"/>
      <c r="E301" s="98">
        <v>0</v>
      </c>
      <c r="F301" s="99"/>
      <c r="G301" s="100"/>
      <c r="H301" s="100"/>
    </row>
    <row r="302" spans="1:8" ht="18.75" x14ac:dyDescent="0.25">
      <c r="A302" s="413"/>
      <c r="B302" s="413"/>
      <c r="C302" s="129"/>
      <c r="D302" s="130"/>
      <c r="E302" s="98">
        <v>0</v>
      </c>
      <c r="F302" s="99"/>
      <c r="G302" s="100"/>
      <c r="H302" s="100"/>
    </row>
    <row r="303" spans="1:8" ht="18.75" x14ac:dyDescent="0.25">
      <c r="A303" s="413"/>
      <c r="B303" s="413"/>
      <c r="C303" s="129"/>
      <c r="D303" s="130"/>
      <c r="E303" s="98">
        <v>0</v>
      </c>
      <c r="F303" s="99"/>
      <c r="G303" s="100"/>
      <c r="H303" s="100"/>
    </row>
    <row r="304" spans="1:8" ht="18.75" x14ac:dyDescent="0.25">
      <c r="A304" s="413"/>
      <c r="B304" s="413"/>
      <c r="C304" s="129"/>
      <c r="D304" s="130"/>
      <c r="E304" s="98">
        <v>0</v>
      </c>
      <c r="F304" s="99"/>
      <c r="G304" s="100"/>
      <c r="H304" s="100"/>
    </row>
    <row r="305" spans="1:9" ht="18.75" x14ac:dyDescent="0.25">
      <c r="A305" s="413"/>
      <c r="B305" s="413"/>
      <c r="C305" s="129"/>
      <c r="D305" s="130"/>
      <c r="E305" s="98">
        <v>0</v>
      </c>
      <c r="F305" s="99"/>
      <c r="G305" s="100"/>
      <c r="H305" s="100"/>
    </row>
    <row r="306" spans="1:9" ht="18.75" x14ac:dyDescent="0.25">
      <c r="A306" s="413"/>
      <c r="B306" s="413"/>
      <c r="C306" s="129"/>
      <c r="D306" s="130"/>
      <c r="E306" s="98">
        <v>0</v>
      </c>
      <c r="F306" s="99"/>
      <c r="G306" s="100"/>
      <c r="H306" s="100"/>
    </row>
    <row r="307" spans="1:9" ht="18.75" x14ac:dyDescent="0.25">
      <c r="A307" s="413"/>
      <c r="B307" s="413"/>
      <c r="C307" s="129"/>
      <c r="D307" s="130"/>
      <c r="E307" s="98">
        <v>0</v>
      </c>
      <c r="F307" s="99"/>
      <c r="G307" s="100"/>
      <c r="H307" s="100"/>
    </row>
    <row r="308" spans="1:9" ht="18.75" x14ac:dyDescent="0.25">
      <c r="A308" s="413"/>
      <c r="B308" s="413"/>
      <c r="C308" s="129"/>
      <c r="D308" s="130"/>
      <c r="E308" s="98">
        <v>0</v>
      </c>
      <c r="F308" s="99"/>
      <c r="G308" s="100"/>
      <c r="H308" s="100"/>
    </row>
    <row r="309" spans="1:9" ht="23.25" thickBot="1" x14ac:dyDescent="0.3">
      <c r="A309" s="145"/>
      <c r="B309" s="131"/>
      <c r="C309" s="132" t="s">
        <v>251</v>
      </c>
      <c r="D309" s="88"/>
      <c r="E309" s="148">
        <f>SUM(E289:E308)</f>
        <v>0</v>
      </c>
      <c r="F309" s="146"/>
      <c r="G309" s="115"/>
      <c r="H309" s="115"/>
    </row>
    <row r="310" spans="1:9" ht="16.5" thickTop="1" x14ac:dyDescent="0.25">
      <c r="A310" s="65"/>
      <c r="C310" s="71"/>
      <c r="D310" s="71"/>
      <c r="E310" s="72"/>
      <c r="F310" s="140"/>
      <c r="G310" s="141"/>
      <c r="H310" s="141"/>
    </row>
    <row r="311" spans="1:9" ht="15.6" customHeight="1" x14ac:dyDescent="0.25">
      <c r="A311" s="133" t="s">
        <v>2</v>
      </c>
      <c r="B311" s="411" t="s">
        <v>252</v>
      </c>
      <c r="C311" s="411"/>
      <c r="D311" s="411"/>
      <c r="E311" s="411"/>
      <c r="F311" s="411"/>
      <c r="G311" s="411"/>
      <c r="H311" s="411"/>
    </row>
    <row r="312" spans="1:9" ht="33.75" customHeight="1" x14ac:dyDescent="0.25">
      <c r="A312" s="133" t="s">
        <v>3</v>
      </c>
      <c r="B312" s="411" t="s">
        <v>253</v>
      </c>
      <c r="C312" s="411"/>
      <c r="D312" s="411"/>
      <c r="E312" s="411"/>
      <c r="F312" s="411"/>
      <c r="G312" s="411"/>
      <c r="H312" s="411"/>
    </row>
    <row r="313" spans="1:9" ht="15.6" customHeight="1" x14ac:dyDescent="0.25">
      <c r="A313" s="133" t="s">
        <v>4</v>
      </c>
      <c r="B313" s="411" t="s">
        <v>254</v>
      </c>
      <c r="C313" s="411"/>
      <c r="D313" s="411"/>
      <c r="E313" s="411"/>
      <c r="F313" s="411"/>
      <c r="G313" s="411"/>
      <c r="H313" s="411"/>
    </row>
    <row r="314" spans="1:9" x14ac:dyDescent="0.25">
      <c r="I314" s="67" t="str">
        <f>HYPERLINK("#'Sec II (8)'!A1","Back to Top")</f>
        <v>Back to Top</v>
      </c>
    </row>
  </sheetData>
  <sheetProtection algorithmName="SHA-512" hashValue="GTQwBi00M0T67NhkbMsnx8IcdbXYcM3HpIUsiw/2p3cpCeOloCwuL81U4aUXLw3lHH0w7S8IdpR/d8Wv20a9GA==" saltValue="KEtVPbEAZT4eekGsVMnznQ==" spinCount="100000" sheet="1" formatCells="0" formatColumns="0" formatRows="0" insertColumns="0" insertRows="0" insertHyperlinks="0" deleteColumns="0" deleteRows="0" selectLockedCells="1" sort="0" autoFilter="0" pivotTables="0"/>
  <mergeCells count="193">
    <mergeCell ref="A308:B308"/>
    <mergeCell ref="B311:H311"/>
    <mergeCell ref="B312:H312"/>
    <mergeCell ref="B313:H313"/>
    <mergeCell ref="A302:B302"/>
    <mergeCell ref="A303:B303"/>
    <mergeCell ref="A304:B304"/>
    <mergeCell ref="A305:B305"/>
    <mergeCell ref="A306:B306"/>
    <mergeCell ref="A307:B307"/>
    <mergeCell ref="A297:B297"/>
    <mergeCell ref="A298:B298"/>
    <mergeCell ref="A299:B299"/>
    <mergeCell ref="A300:B300"/>
    <mergeCell ref="A301:B301"/>
    <mergeCell ref="A290:B290"/>
    <mergeCell ref="A291:B291"/>
    <mergeCell ref="A292:B292"/>
    <mergeCell ref="A293:B293"/>
    <mergeCell ref="A294:B294"/>
    <mergeCell ref="A295:B295"/>
    <mergeCell ref="A287:B287"/>
    <mergeCell ref="A288:B288"/>
    <mergeCell ref="A289:B289"/>
    <mergeCell ref="A274:H274"/>
    <mergeCell ref="A275:H275"/>
    <mergeCell ref="A276:H276"/>
    <mergeCell ref="A279:B281"/>
    <mergeCell ref="C279:H281"/>
    <mergeCell ref="A296:B296"/>
    <mergeCell ref="A263:B263"/>
    <mergeCell ref="A264:B264"/>
    <mergeCell ref="A265:B265"/>
    <mergeCell ref="B268:H268"/>
    <mergeCell ref="B269:H269"/>
    <mergeCell ref="B270:H270"/>
    <mergeCell ref="A257:B257"/>
    <mergeCell ref="A258:B258"/>
    <mergeCell ref="A259:B259"/>
    <mergeCell ref="A260:B260"/>
    <mergeCell ref="A261:B261"/>
    <mergeCell ref="A262:B262"/>
    <mergeCell ref="A251:B251"/>
    <mergeCell ref="A252:B252"/>
    <mergeCell ref="A253:B253"/>
    <mergeCell ref="A254:B254"/>
    <mergeCell ref="A255:B255"/>
    <mergeCell ref="A256:B256"/>
    <mergeCell ref="A245:B245"/>
    <mergeCell ref="A246:B246"/>
    <mergeCell ref="A247:B247"/>
    <mergeCell ref="A248:B248"/>
    <mergeCell ref="A249:B249"/>
    <mergeCell ref="A250:B250"/>
    <mergeCell ref="A236:B238"/>
    <mergeCell ref="C236:H238"/>
    <mergeCell ref="A244:B244"/>
    <mergeCell ref="B225:H225"/>
    <mergeCell ref="B226:H226"/>
    <mergeCell ref="B227:H227"/>
    <mergeCell ref="A231:H231"/>
    <mergeCell ref="A232:H232"/>
    <mergeCell ref="A233:H233"/>
    <mergeCell ref="A217:B217"/>
    <mergeCell ref="A218:B218"/>
    <mergeCell ref="A219:B219"/>
    <mergeCell ref="A220:B220"/>
    <mergeCell ref="A221:B221"/>
    <mergeCell ref="A222:B222"/>
    <mergeCell ref="A211:B211"/>
    <mergeCell ref="A212:B212"/>
    <mergeCell ref="A213:B213"/>
    <mergeCell ref="A214:B214"/>
    <mergeCell ref="A215:B215"/>
    <mergeCell ref="A216:B216"/>
    <mergeCell ref="A205:B205"/>
    <mergeCell ref="A206:B206"/>
    <mergeCell ref="A207:B207"/>
    <mergeCell ref="A208:B208"/>
    <mergeCell ref="A209:B209"/>
    <mergeCell ref="A210:B210"/>
    <mergeCell ref="A201:B201"/>
    <mergeCell ref="A202:B202"/>
    <mergeCell ref="A203:B203"/>
    <mergeCell ref="A204:B204"/>
    <mergeCell ref="A188:H188"/>
    <mergeCell ref="A189:H189"/>
    <mergeCell ref="A190:H190"/>
    <mergeCell ref="A193:B195"/>
    <mergeCell ref="C193:H195"/>
    <mergeCell ref="A177:B177"/>
    <mergeCell ref="A178:B178"/>
    <mergeCell ref="A179:B179"/>
    <mergeCell ref="B182:H182"/>
    <mergeCell ref="B183:H183"/>
    <mergeCell ref="B184:H184"/>
    <mergeCell ref="A171:B171"/>
    <mergeCell ref="A172:B172"/>
    <mergeCell ref="A173:B173"/>
    <mergeCell ref="A174:B174"/>
    <mergeCell ref="A175:B175"/>
    <mergeCell ref="A176:B176"/>
    <mergeCell ref="A165:B165"/>
    <mergeCell ref="A166:B166"/>
    <mergeCell ref="A167:B167"/>
    <mergeCell ref="A168:B168"/>
    <mergeCell ref="A169:B169"/>
    <mergeCell ref="A170:B170"/>
    <mergeCell ref="A159:B159"/>
    <mergeCell ref="A160:B160"/>
    <mergeCell ref="A161:B161"/>
    <mergeCell ref="A162:B162"/>
    <mergeCell ref="A163:B163"/>
    <mergeCell ref="A164:B164"/>
    <mergeCell ref="A150:B152"/>
    <mergeCell ref="C150:H152"/>
    <mergeCell ref="A158:B158"/>
    <mergeCell ref="C156:H156"/>
    <mergeCell ref="B139:H139"/>
    <mergeCell ref="B140:H140"/>
    <mergeCell ref="B141:H141"/>
    <mergeCell ref="A145:H145"/>
    <mergeCell ref="A146:H146"/>
    <mergeCell ref="A147:H147"/>
    <mergeCell ref="A131:B131"/>
    <mergeCell ref="A132:B132"/>
    <mergeCell ref="A133:B133"/>
    <mergeCell ref="A134:B134"/>
    <mergeCell ref="A135:B135"/>
    <mergeCell ref="A136:B136"/>
    <mergeCell ref="A125:B125"/>
    <mergeCell ref="A126:B126"/>
    <mergeCell ref="A127:B127"/>
    <mergeCell ref="A128:B128"/>
    <mergeCell ref="A129:B129"/>
    <mergeCell ref="A130:B130"/>
    <mergeCell ref="A119:B119"/>
    <mergeCell ref="A120:B120"/>
    <mergeCell ref="A121:B121"/>
    <mergeCell ref="A122:B122"/>
    <mergeCell ref="A123:B123"/>
    <mergeCell ref="A124:B124"/>
    <mergeCell ref="A116:B116"/>
    <mergeCell ref="A117:B117"/>
    <mergeCell ref="A118:B118"/>
    <mergeCell ref="A102:H102"/>
    <mergeCell ref="A103:H103"/>
    <mergeCell ref="A104:H104"/>
    <mergeCell ref="A107:B109"/>
    <mergeCell ref="C107:H109"/>
    <mergeCell ref="C113:H113"/>
    <mergeCell ref="B97:H97"/>
    <mergeCell ref="B98:H98"/>
    <mergeCell ref="A85:B85"/>
    <mergeCell ref="A86:B86"/>
    <mergeCell ref="A87:B87"/>
    <mergeCell ref="A88:B88"/>
    <mergeCell ref="A89:B89"/>
    <mergeCell ref="A90:B90"/>
    <mergeCell ref="A115:B115"/>
    <mergeCell ref="A74:B74"/>
    <mergeCell ref="A75:B75"/>
    <mergeCell ref="A76:B76"/>
    <mergeCell ref="A77:B77"/>
    <mergeCell ref="A78:B78"/>
    <mergeCell ref="A91:B91"/>
    <mergeCell ref="A92:B92"/>
    <mergeCell ref="A93:B93"/>
    <mergeCell ref="B96:H96"/>
    <mergeCell ref="C199:H199"/>
    <mergeCell ref="C285:H285"/>
    <mergeCell ref="A12:G12"/>
    <mergeCell ref="A13:G13"/>
    <mergeCell ref="A14:G14"/>
    <mergeCell ref="A15:G15"/>
    <mergeCell ref="A18:B20"/>
    <mergeCell ref="C18:G20"/>
    <mergeCell ref="A64:B66"/>
    <mergeCell ref="C64:H66"/>
    <mergeCell ref="A72:B72"/>
    <mergeCell ref="B53:H53"/>
    <mergeCell ref="B54:H54"/>
    <mergeCell ref="B55:H55"/>
    <mergeCell ref="A59:H59"/>
    <mergeCell ref="A60:H60"/>
    <mergeCell ref="A61:H61"/>
    <mergeCell ref="A79:B79"/>
    <mergeCell ref="A80:B80"/>
    <mergeCell ref="A81:B81"/>
    <mergeCell ref="A82:B82"/>
    <mergeCell ref="A83:B83"/>
    <mergeCell ref="A84:B84"/>
    <mergeCell ref="A73:B73"/>
  </mergeCells>
  <phoneticPr fontId="18" type="noConversion"/>
  <pageMargins left="0.51181102362204722" right="0" top="0.55118110236220474" bottom="0.39370078740157483" header="0.31496062992125984" footer="0.31496062992125984"/>
  <pageSetup paperSize="9" scale="80" fitToHeight="6" orientation="portrait" r:id="rId1"/>
  <headerFooter alignWithMargins="0"/>
  <rowBreaks count="6" manualBreakCount="6">
    <brk id="57" max="7" man="1"/>
    <brk id="100" max="7" man="1"/>
    <brk id="143" max="7" man="1"/>
    <brk id="186" max="7" man="1"/>
    <brk id="229" max="7" man="1"/>
    <brk id="272" max="7"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zoomScaleNormal="100" workbookViewId="0">
      <selection activeCell="B22" sqref="B22:C23"/>
    </sheetView>
  </sheetViews>
  <sheetFormatPr defaultRowHeight="16.5" x14ac:dyDescent="0.25"/>
  <cols>
    <col min="1" max="1" width="5.5" customWidth="1"/>
    <col min="2" max="2" width="14.875" customWidth="1"/>
    <col min="3" max="3" width="28.125" customWidth="1"/>
    <col min="4" max="4" width="4.375" customWidth="1"/>
    <col min="5" max="5" width="38.75" customWidth="1"/>
  </cols>
  <sheetData>
    <row r="1" spans="1:5" ht="20.25" customHeight="1" x14ac:dyDescent="0.25">
      <c r="E1" s="193" t="s">
        <v>193</v>
      </c>
    </row>
    <row r="2" spans="1:5" ht="20.25" customHeight="1" x14ac:dyDescent="0.25">
      <c r="A2" s="375" t="s">
        <v>192</v>
      </c>
      <c r="B2" s="375"/>
      <c r="C2" s="375"/>
      <c r="D2" s="375"/>
      <c r="E2" s="375"/>
    </row>
    <row r="3" spans="1:5" ht="20.25" customHeight="1" x14ac:dyDescent="0.25">
      <c r="A3" s="375" t="s">
        <v>270</v>
      </c>
      <c r="B3" s="375"/>
      <c r="C3" s="375"/>
      <c r="D3" s="375"/>
      <c r="E3" s="375"/>
    </row>
    <row r="4" spans="1:5" ht="18.75" x14ac:dyDescent="0.3">
      <c r="A4" s="376"/>
      <c r="B4" s="376"/>
      <c r="C4" s="376"/>
      <c r="D4" s="376"/>
      <c r="E4" s="376"/>
    </row>
    <row r="5" spans="1:5" s="20" customFormat="1" ht="20.25" customHeight="1" x14ac:dyDescent="0.25">
      <c r="A5" s="377" t="s">
        <v>194</v>
      </c>
      <c r="B5" s="377"/>
      <c r="C5" s="12">
        <f>Summary!D7</f>
        <v>0</v>
      </c>
      <c r="D5" s="19"/>
      <c r="E5" s="19"/>
    </row>
    <row r="6" spans="1:5" s="20" customFormat="1" ht="12.75" customHeight="1" x14ac:dyDescent="0.25">
      <c r="A6" s="19"/>
      <c r="B6" s="10"/>
      <c r="C6" s="19"/>
      <c r="D6" s="19"/>
      <c r="E6" s="19"/>
    </row>
    <row r="7" spans="1:5" s="20" customFormat="1" ht="20.25" customHeight="1" x14ac:dyDescent="0.25">
      <c r="A7" s="383" t="s">
        <v>52</v>
      </c>
      <c r="B7" s="383"/>
      <c r="C7" s="381">
        <f>Summary!D9</f>
        <v>0</v>
      </c>
      <c r="D7" s="381"/>
      <c r="E7" s="381"/>
    </row>
    <row r="8" spans="1:5" s="20" customFormat="1" ht="20.25" customHeight="1" x14ac:dyDescent="0.25">
      <c r="A8" s="383"/>
      <c r="B8" s="383"/>
      <c r="C8" s="381"/>
      <c r="D8" s="381"/>
      <c r="E8" s="381"/>
    </row>
    <row r="9" spans="1:5" s="20" customFormat="1" ht="20.25" customHeight="1" x14ac:dyDescent="0.25">
      <c r="A9" s="383"/>
      <c r="B9" s="383"/>
      <c r="C9" s="382"/>
      <c r="D9" s="382"/>
      <c r="E9" s="382"/>
    </row>
    <row r="10" spans="1:5" s="20" customFormat="1" ht="11.25" customHeight="1" x14ac:dyDescent="0.25">
      <c r="A10" s="19"/>
      <c r="B10" s="19"/>
      <c r="C10" s="19"/>
      <c r="D10" s="19"/>
      <c r="E10" s="19"/>
    </row>
    <row r="11" spans="1:5" s="20" customFormat="1" ht="20.25" customHeight="1" x14ac:dyDescent="0.25">
      <c r="A11" s="377" t="s">
        <v>195</v>
      </c>
      <c r="B11" s="377"/>
      <c r="C11" s="11" t="str">
        <f>Summary!B43</f>
        <v/>
      </c>
      <c r="D11" s="194" t="s">
        <v>196</v>
      </c>
      <c r="E11" s="11" t="str">
        <f>Summary!C43</f>
        <v/>
      </c>
    </row>
    <row r="12" spans="1:5" ht="17.25" customHeight="1" thickBot="1" x14ac:dyDescent="0.3">
      <c r="A12" s="9"/>
      <c r="B12" s="9"/>
      <c r="C12" s="206" t="s">
        <v>269</v>
      </c>
      <c r="D12" s="207"/>
      <c r="E12" s="206" t="str">
        <f>+C12</f>
        <v>(dd/mm/yyyy)</v>
      </c>
    </row>
    <row r="13" spans="1:5" ht="28.5" customHeight="1" x14ac:dyDescent="0.25">
      <c r="A13" s="378" t="s">
        <v>197</v>
      </c>
      <c r="B13" s="378"/>
      <c r="C13" s="5"/>
      <c r="D13" s="5"/>
      <c r="E13" s="5"/>
    </row>
    <row r="14" spans="1:5" ht="26.25" customHeight="1" x14ac:dyDescent="0.25">
      <c r="A14" s="379" t="s">
        <v>198</v>
      </c>
      <c r="B14" s="379"/>
      <c r="C14" s="380"/>
      <c r="D14" s="5"/>
      <c r="E14" s="5"/>
    </row>
    <row r="15" spans="1:5" ht="36" customHeight="1" x14ac:dyDescent="0.25">
      <c r="A15" s="195" t="s">
        <v>7</v>
      </c>
      <c r="B15" s="366" t="s">
        <v>280</v>
      </c>
      <c r="C15" s="366"/>
      <c r="D15" s="366"/>
      <c r="E15" s="366"/>
    </row>
    <row r="16" spans="1:5" ht="49.5" customHeight="1" x14ac:dyDescent="0.25">
      <c r="A16" s="195" t="s">
        <v>8</v>
      </c>
      <c r="B16" s="366" t="s">
        <v>199</v>
      </c>
      <c r="C16" s="366"/>
      <c r="D16" s="366"/>
      <c r="E16" s="366"/>
    </row>
    <row r="17" spans="1:5" ht="33" customHeight="1" x14ac:dyDescent="0.25">
      <c r="A17" s="195" t="s">
        <v>9</v>
      </c>
      <c r="B17" s="366" t="s">
        <v>200</v>
      </c>
      <c r="C17" s="366"/>
      <c r="D17" s="366"/>
      <c r="E17" s="366"/>
    </row>
    <row r="18" spans="1:5" ht="45.75" customHeight="1" x14ac:dyDescent="0.25">
      <c r="A18" s="195" t="s">
        <v>10</v>
      </c>
      <c r="B18" s="366" t="s">
        <v>281</v>
      </c>
      <c r="C18" s="366"/>
      <c r="D18" s="366"/>
      <c r="E18" s="366"/>
    </row>
    <row r="19" spans="1:5" ht="82.15" customHeight="1" x14ac:dyDescent="0.25">
      <c r="A19" s="195" t="s">
        <v>11</v>
      </c>
      <c r="B19" s="366" t="s">
        <v>201</v>
      </c>
      <c r="C19" s="366"/>
      <c r="D19" s="366"/>
      <c r="E19" s="366"/>
    </row>
    <row r="20" spans="1:5" ht="18.75" x14ac:dyDescent="0.3">
      <c r="A20" s="3"/>
      <c r="B20" s="6"/>
      <c r="C20" s="6"/>
      <c r="D20" s="6"/>
      <c r="E20" s="6"/>
    </row>
    <row r="21" spans="1:5" ht="18.75" x14ac:dyDescent="0.3">
      <c r="A21" s="3"/>
      <c r="B21" s="3"/>
      <c r="C21" s="3"/>
      <c r="D21" s="3"/>
      <c r="E21" s="3"/>
    </row>
    <row r="22" spans="1:5" ht="18.75" x14ac:dyDescent="0.3">
      <c r="A22" s="3"/>
      <c r="B22" s="368"/>
      <c r="C22" s="369"/>
      <c r="D22" s="3"/>
      <c r="E22" s="371"/>
    </row>
    <row r="23" spans="1:5" s="20" customFormat="1" ht="24.75" customHeight="1" x14ac:dyDescent="0.25">
      <c r="A23" s="19"/>
      <c r="B23" s="370"/>
      <c r="C23" s="370"/>
      <c r="D23" s="19"/>
      <c r="E23" s="372"/>
    </row>
    <row r="24" spans="1:5" ht="29.25" customHeight="1" x14ac:dyDescent="0.3">
      <c r="A24" s="3"/>
      <c r="B24" s="367" t="s">
        <v>202</v>
      </c>
      <c r="C24" s="367"/>
      <c r="D24" s="3"/>
      <c r="E24" s="196" t="s">
        <v>203</v>
      </c>
    </row>
    <row r="25" spans="1:5" ht="18.75" x14ac:dyDescent="0.3">
      <c r="A25" s="3"/>
      <c r="B25" s="373" t="s">
        <v>282</v>
      </c>
      <c r="C25" s="373"/>
      <c r="D25" s="373"/>
      <c r="E25" s="373"/>
    </row>
    <row r="26" spans="1:5" s="20" customFormat="1" ht="24.75" customHeight="1" x14ac:dyDescent="0.25">
      <c r="A26" s="19"/>
      <c r="B26" s="7"/>
      <c r="C26" s="341"/>
      <c r="D26" s="340" t="s">
        <v>283</v>
      </c>
      <c r="E26" s="14"/>
    </row>
    <row r="27" spans="1:5" ht="22.5" customHeight="1" x14ac:dyDescent="0.3">
      <c r="A27" s="3"/>
      <c r="B27" s="7"/>
      <c r="C27" s="8"/>
      <c r="D27" s="3"/>
      <c r="E27" s="197" t="s">
        <v>204</v>
      </c>
    </row>
    <row r="28" spans="1:5" ht="25.5" customHeight="1" x14ac:dyDescent="0.25">
      <c r="A28" s="18" t="s">
        <v>0</v>
      </c>
      <c r="B28" s="385" t="s">
        <v>205</v>
      </c>
      <c r="C28" s="385"/>
      <c r="D28" s="61"/>
      <c r="E28" s="61"/>
    </row>
    <row r="29" spans="1:5" ht="70.150000000000006" customHeight="1" x14ac:dyDescent="0.25">
      <c r="A29" s="18" t="s">
        <v>1</v>
      </c>
      <c r="B29" s="365" t="s">
        <v>206</v>
      </c>
      <c r="C29" s="365"/>
      <c r="D29" s="365"/>
      <c r="E29" s="365"/>
    </row>
    <row r="30" spans="1:5" x14ac:dyDescent="0.25">
      <c r="A30" s="374" t="s">
        <v>109</v>
      </c>
      <c r="B30" s="384" t="s">
        <v>207</v>
      </c>
      <c r="C30" s="384"/>
      <c r="D30" s="384"/>
      <c r="E30" s="384"/>
    </row>
    <row r="31" spans="1:5" x14ac:dyDescent="0.25">
      <c r="A31" s="374"/>
      <c r="B31" s="384"/>
      <c r="C31" s="384"/>
      <c r="D31" s="384"/>
      <c r="E31" s="384"/>
    </row>
    <row r="32" spans="1:5" x14ac:dyDescent="0.25">
      <c r="A32" s="374"/>
      <c r="B32" s="384"/>
      <c r="C32" s="384"/>
      <c r="D32" s="384"/>
      <c r="E32" s="384"/>
    </row>
    <row r="33" spans="2:5" x14ac:dyDescent="0.25">
      <c r="B33" s="384"/>
      <c r="C33" s="384"/>
      <c r="D33" s="384"/>
      <c r="E33" s="384"/>
    </row>
  </sheetData>
  <mergeCells count="22">
    <mergeCell ref="A2:E2"/>
    <mergeCell ref="A3:E3"/>
    <mergeCell ref="A4:E4"/>
    <mergeCell ref="A5:B5"/>
    <mergeCell ref="A7:B9"/>
    <mergeCell ref="C7:E9"/>
    <mergeCell ref="B29:E29"/>
    <mergeCell ref="A30:A32"/>
    <mergeCell ref="B30:E33"/>
    <mergeCell ref="B28:C28"/>
    <mergeCell ref="A11:B11"/>
    <mergeCell ref="A13:B13"/>
    <mergeCell ref="A14:C14"/>
    <mergeCell ref="B15:E15"/>
    <mergeCell ref="B16:E16"/>
    <mergeCell ref="B17:E17"/>
    <mergeCell ref="B18:E18"/>
    <mergeCell ref="B19:E19"/>
    <mergeCell ref="B22:C23"/>
    <mergeCell ref="E22:E23"/>
    <mergeCell ref="B24:C24"/>
    <mergeCell ref="B25:E25"/>
  </mergeCells>
  <phoneticPr fontId="18" type="noConversion"/>
  <pageMargins left="0.74803149606299213" right="0.74803149606299213" top="0.78740157480314965" bottom="0.78740157480314965" header="0.51181102362204722" footer="0.39370078740157483"/>
  <pageSetup paperSize="9" scale="85"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zoomScaleNormal="100" zoomScaleSheetLayoutView="100" workbookViewId="0">
      <selection activeCell="D9" sqref="D9:H11"/>
    </sheetView>
  </sheetViews>
  <sheetFormatPr defaultColWidth="9" defaultRowHeight="18.75" x14ac:dyDescent="0.3"/>
  <cols>
    <col min="1" max="1" width="3.375" style="212" customWidth="1"/>
    <col min="2" max="2" width="18.625" style="213" customWidth="1"/>
    <col min="3" max="3" width="1.625" style="213" customWidth="1"/>
    <col min="4" max="4" width="20.125" style="214" customWidth="1"/>
    <col min="5" max="5" width="3.5" style="213" customWidth="1"/>
    <col min="6" max="8" width="14.25" style="214" customWidth="1"/>
    <col min="9" max="16384" width="9" style="216"/>
  </cols>
  <sheetData>
    <row r="1" spans="1:8" ht="20.25" customHeight="1" x14ac:dyDescent="0.3">
      <c r="H1" s="215" t="s">
        <v>193</v>
      </c>
    </row>
    <row r="2" spans="1:8" s="93" customFormat="1" ht="20.25" customHeight="1" x14ac:dyDescent="0.3">
      <c r="A2" s="390" t="s">
        <v>14</v>
      </c>
      <c r="B2" s="390"/>
      <c r="C2" s="390"/>
      <c r="D2" s="390"/>
      <c r="E2" s="390"/>
      <c r="F2" s="390"/>
      <c r="G2" s="390"/>
      <c r="H2" s="390"/>
    </row>
    <row r="3" spans="1:8" s="93" customFormat="1" ht="20.25" customHeight="1" x14ac:dyDescent="0.3">
      <c r="A3" s="392" t="str">
        <f>'Sec I i (F)'!A3:E3</f>
        <v>Final Financial Report</v>
      </c>
      <c r="B3" s="392"/>
      <c r="C3" s="392"/>
      <c r="D3" s="392"/>
      <c r="E3" s="392"/>
      <c r="F3" s="392"/>
      <c r="G3" s="392"/>
      <c r="H3" s="392"/>
    </row>
    <row r="4" spans="1:8" s="93" customFormat="1" ht="11.25" customHeight="1" x14ac:dyDescent="0.3">
      <c r="A4" s="391"/>
      <c r="B4" s="391"/>
      <c r="C4" s="391"/>
      <c r="D4" s="391"/>
      <c r="E4" s="391"/>
      <c r="F4" s="391"/>
      <c r="G4" s="391"/>
      <c r="H4" s="391"/>
    </row>
    <row r="5" spans="1:8" hidden="1" x14ac:dyDescent="0.3">
      <c r="A5" s="217"/>
      <c r="B5" s="218"/>
      <c r="C5" s="218"/>
      <c r="D5" s="219"/>
      <c r="E5" s="218"/>
      <c r="F5" s="219"/>
      <c r="G5" s="219"/>
      <c r="H5" s="219"/>
    </row>
    <row r="6" spans="1:8" s="65" customFormat="1" ht="11.25" customHeight="1" x14ac:dyDescent="0.25">
      <c r="A6" s="220"/>
      <c r="B6" s="221"/>
      <c r="C6" s="222"/>
      <c r="D6" s="223"/>
      <c r="E6" s="222"/>
      <c r="F6" s="223"/>
      <c r="G6" s="223"/>
      <c r="H6" s="223"/>
    </row>
    <row r="7" spans="1:8" s="78" customFormat="1" ht="20.25" customHeight="1" x14ac:dyDescent="0.25">
      <c r="A7" s="224" t="s">
        <v>208</v>
      </c>
      <c r="B7" s="224"/>
      <c r="C7" s="225"/>
      <c r="D7" s="226">
        <f>+'Sec I i (F)'!C5</f>
        <v>0</v>
      </c>
      <c r="E7" s="81"/>
      <c r="F7" s="80"/>
      <c r="G7" s="80"/>
      <c r="H7" s="80"/>
    </row>
    <row r="8" spans="1:8" s="78" customFormat="1" ht="11.25" customHeight="1" x14ac:dyDescent="0.25">
      <c r="A8" s="224"/>
      <c r="B8" s="224"/>
      <c r="C8" s="81"/>
      <c r="D8" s="80"/>
      <c r="E8" s="81"/>
      <c r="F8" s="80"/>
      <c r="G8" s="80"/>
      <c r="H8" s="80"/>
    </row>
    <row r="9" spans="1:8" s="78" customFormat="1" ht="20.25" customHeight="1" x14ac:dyDescent="0.25">
      <c r="A9" s="389" t="s">
        <v>209</v>
      </c>
      <c r="B9" s="389"/>
      <c r="C9" s="227"/>
      <c r="D9" s="388">
        <f>+'Sec I i (F)'!C7</f>
        <v>0</v>
      </c>
      <c r="E9" s="388"/>
      <c r="F9" s="388"/>
      <c r="G9" s="388"/>
      <c r="H9" s="388"/>
    </row>
    <row r="10" spans="1:8" s="78" customFormat="1" ht="20.25" customHeight="1" x14ac:dyDescent="0.25">
      <c r="A10" s="389"/>
      <c r="B10" s="389"/>
      <c r="C10" s="227"/>
      <c r="D10" s="388"/>
      <c r="E10" s="388"/>
      <c r="F10" s="388"/>
      <c r="G10" s="388"/>
      <c r="H10" s="388"/>
    </row>
    <row r="11" spans="1:8" s="78" customFormat="1" ht="20.25" customHeight="1" x14ac:dyDescent="0.25">
      <c r="A11" s="389"/>
      <c r="B11" s="389"/>
      <c r="C11" s="227"/>
      <c r="D11" s="388"/>
      <c r="E11" s="388"/>
      <c r="F11" s="388"/>
      <c r="G11" s="388"/>
      <c r="H11" s="388"/>
    </row>
    <row r="12" spans="1:8" s="78" customFormat="1" ht="11.25" customHeight="1" x14ac:dyDescent="0.25">
      <c r="A12" s="224"/>
      <c r="B12" s="224"/>
      <c r="C12" s="228"/>
      <c r="D12" s="229"/>
      <c r="E12" s="230"/>
      <c r="F12" s="231"/>
      <c r="G12" s="80"/>
      <c r="H12" s="80"/>
    </row>
    <row r="13" spans="1:8" s="78" customFormat="1" ht="20.25" customHeight="1" x14ac:dyDescent="0.25">
      <c r="A13" s="224" t="s">
        <v>210</v>
      </c>
      <c r="B13" s="224"/>
      <c r="C13" s="228"/>
      <c r="D13" s="117" t="str">
        <f>+'Sec I i (F)'!C11</f>
        <v/>
      </c>
      <c r="E13" s="232" t="s">
        <v>211</v>
      </c>
      <c r="F13" s="117" t="str">
        <f>+'Sec I i (F)'!E11</f>
        <v/>
      </c>
      <c r="G13" s="80"/>
      <c r="H13" s="80"/>
    </row>
    <row r="14" spans="1:8" s="89" customFormat="1" ht="12" customHeight="1" x14ac:dyDescent="0.3">
      <c r="A14" s="233"/>
      <c r="B14" s="233"/>
      <c r="C14" s="233"/>
      <c r="D14" s="234"/>
      <c r="E14" s="233"/>
      <c r="F14" s="234"/>
      <c r="G14" s="234"/>
      <c r="H14" s="234"/>
    </row>
    <row r="15" spans="1:8" s="93" customFormat="1" ht="8.25" customHeight="1" thickBot="1" x14ac:dyDescent="0.35">
      <c r="A15" s="233"/>
      <c r="B15" s="233"/>
      <c r="C15" s="233"/>
      <c r="D15" s="234"/>
      <c r="E15" s="233"/>
      <c r="F15" s="234"/>
      <c r="G15" s="234"/>
      <c r="H15" s="234"/>
    </row>
    <row r="16" spans="1:8" s="240" customFormat="1" ht="28.5" customHeight="1" thickBot="1" x14ac:dyDescent="0.3">
      <c r="A16" s="235" t="s">
        <v>212</v>
      </c>
      <c r="B16" s="236"/>
      <c r="C16" s="237"/>
      <c r="D16" s="238" t="s">
        <v>213</v>
      </c>
      <c r="E16" s="239"/>
      <c r="F16" s="418" t="s">
        <v>12</v>
      </c>
      <c r="G16" s="394"/>
      <c r="H16" s="395"/>
    </row>
    <row r="17" spans="1:8" s="249" customFormat="1" ht="36" customHeight="1" x14ac:dyDescent="0.3">
      <c r="A17" s="241"/>
      <c r="B17" s="242"/>
      <c r="C17" s="243"/>
      <c r="D17" s="244"/>
      <c r="E17" s="245"/>
      <c r="F17" s="246" t="s">
        <v>215</v>
      </c>
      <c r="G17" s="247" t="s">
        <v>216</v>
      </c>
      <c r="H17" s="248" t="s">
        <v>217</v>
      </c>
    </row>
    <row r="18" spans="1:8" s="256" customFormat="1" ht="15.75" customHeight="1" x14ac:dyDescent="0.25">
      <c r="A18" s="250"/>
      <c r="B18" s="251"/>
      <c r="C18" s="123"/>
      <c r="D18" s="252"/>
      <c r="E18" s="253"/>
      <c r="F18" s="254" t="s">
        <v>80</v>
      </c>
      <c r="G18" s="254" t="s">
        <v>81</v>
      </c>
      <c r="H18" s="255" t="s">
        <v>82</v>
      </c>
    </row>
    <row r="19" spans="1:8" s="249" customFormat="1" ht="15.75" customHeight="1" x14ac:dyDescent="0.3">
      <c r="A19" s="257"/>
      <c r="B19" s="213"/>
      <c r="C19" s="258"/>
      <c r="D19" s="259" t="s">
        <v>79</v>
      </c>
      <c r="E19" s="260"/>
      <c r="F19" s="261" t="s">
        <v>79</v>
      </c>
      <c r="G19" s="262" t="s">
        <v>79</v>
      </c>
      <c r="H19" s="263" t="s">
        <v>79</v>
      </c>
    </row>
    <row r="20" spans="1:8" s="249" customFormat="1" ht="24" customHeight="1" x14ac:dyDescent="0.3">
      <c r="A20" s="264" t="s">
        <v>218</v>
      </c>
      <c r="B20" s="71"/>
      <c r="C20" s="258"/>
      <c r="D20" s="265"/>
      <c r="E20" s="260"/>
      <c r="F20" s="103"/>
      <c r="G20" s="266"/>
      <c r="H20" s="267"/>
    </row>
    <row r="21" spans="1:8" s="249" customFormat="1" ht="24" customHeight="1" x14ac:dyDescent="0.3">
      <c r="A21" s="268" t="s">
        <v>219</v>
      </c>
      <c r="B21" s="71"/>
      <c r="C21" s="258"/>
      <c r="D21" s="265">
        <f>Summary!G27</f>
        <v>0</v>
      </c>
      <c r="E21" s="260"/>
      <c r="F21" s="147">
        <f>'Sec I ii (8)'!H21</f>
        <v>0</v>
      </c>
      <c r="G21" s="317">
        <f>'Sec II (F)'!C34</f>
        <v>0</v>
      </c>
      <c r="H21" s="312">
        <f>+F21+G21</f>
        <v>0</v>
      </c>
    </row>
    <row r="22" spans="1:8" s="249" customFormat="1" ht="24" customHeight="1" x14ac:dyDescent="0.3">
      <c r="A22" s="268" t="s">
        <v>220</v>
      </c>
      <c r="B22" s="71"/>
      <c r="C22" s="258"/>
      <c r="D22" s="265">
        <v>0</v>
      </c>
      <c r="E22" s="260"/>
      <c r="F22" s="147">
        <f>'Sec I ii (8)'!H22</f>
        <v>0</v>
      </c>
      <c r="G22" s="317">
        <f>'Sec II (F)'!C42</f>
        <v>0</v>
      </c>
      <c r="H22" s="312">
        <f>+F22+G22</f>
        <v>0</v>
      </c>
    </row>
    <row r="23" spans="1:8" s="249" customFormat="1" ht="24" customHeight="1" x14ac:dyDescent="0.3">
      <c r="A23" s="268" t="s">
        <v>221</v>
      </c>
      <c r="B23" s="71"/>
      <c r="C23" s="258"/>
      <c r="D23" s="265">
        <v>0</v>
      </c>
      <c r="E23" s="260"/>
      <c r="F23" s="147">
        <f>'Sec I ii (8)'!H23</f>
        <v>0</v>
      </c>
      <c r="G23" s="317">
        <f>'Sec II (F)'!C51</f>
        <v>0</v>
      </c>
      <c r="H23" s="312">
        <f>+F23+G23</f>
        <v>0</v>
      </c>
    </row>
    <row r="24" spans="1:8" s="249" customFormat="1" ht="24" customHeight="1" thickBot="1" x14ac:dyDescent="0.35">
      <c r="A24" s="264" t="s">
        <v>222</v>
      </c>
      <c r="B24" s="269"/>
      <c r="C24" s="270"/>
      <c r="D24" s="271">
        <f>SUM(D21:D23)</f>
        <v>0</v>
      </c>
      <c r="E24" s="260"/>
      <c r="F24" s="148">
        <f>SUM(F21:F23)</f>
        <v>0</v>
      </c>
      <c r="G24" s="318">
        <f>SUM(G21:G23)</f>
        <v>0</v>
      </c>
      <c r="H24" s="313">
        <f>SUM(H21:H23)</f>
        <v>0</v>
      </c>
    </row>
    <row r="25" spans="1:8" s="249" customFormat="1" ht="24" customHeight="1" thickTop="1" x14ac:dyDescent="0.3">
      <c r="A25" s="272"/>
      <c r="B25" s="273"/>
      <c r="C25" s="274"/>
      <c r="D25" s="275"/>
      <c r="E25" s="276"/>
      <c r="F25" s="309"/>
      <c r="G25" s="319"/>
      <c r="H25" s="314"/>
    </row>
    <row r="26" spans="1:8" s="249" customFormat="1" ht="24" customHeight="1" x14ac:dyDescent="0.3">
      <c r="A26" s="277" t="s">
        <v>223</v>
      </c>
      <c r="B26" s="71"/>
      <c r="C26" s="278"/>
      <c r="D26" s="279"/>
      <c r="E26" s="280"/>
      <c r="F26" s="310"/>
      <c r="G26" s="310"/>
      <c r="H26" s="315"/>
    </row>
    <row r="27" spans="1:8" s="249" customFormat="1" ht="24" customHeight="1" x14ac:dyDescent="0.3">
      <c r="A27" s="268" t="s">
        <v>224</v>
      </c>
      <c r="B27" s="71"/>
      <c r="C27" s="281"/>
      <c r="D27" s="265">
        <f>Summary!G20</f>
        <v>0</v>
      </c>
      <c r="E27" s="260"/>
      <c r="F27" s="147">
        <f>'Sec I ii (8)'!H27</f>
        <v>0</v>
      </c>
      <c r="G27" s="317">
        <f>'Sec II (F)'!E94</f>
        <v>0</v>
      </c>
      <c r="H27" s="312">
        <f t="shared" ref="H27:H32" si="0">+F27+G27</f>
        <v>0</v>
      </c>
    </row>
    <row r="28" spans="1:8" s="249" customFormat="1" ht="24" customHeight="1" x14ac:dyDescent="0.3">
      <c r="A28" s="268" t="s">
        <v>225</v>
      </c>
      <c r="B28" s="71"/>
      <c r="C28" s="281"/>
      <c r="D28" s="265">
        <f>Summary!G21</f>
        <v>0</v>
      </c>
      <c r="E28" s="260"/>
      <c r="F28" s="147">
        <f>'Sec I ii (8)'!H28</f>
        <v>0</v>
      </c>
      <c r="G28" s="317">
        <f>'Sec II (F)'!E137</f>
        <v>0</v>
      </c>
      <c r="H28" s="312">
        <f t="shared" si="0"/>
        <v>0</v>
      </c>
    </row>
    <row r="29" spans="1:8" s="249" customFormat="1" ht="24" customHeight="1" x14ac:dyDescent="0.3">
      <c r="A29" s="268" t="s">
        <v>226</v>
      </c>
      <c r="B29" s="71"/>
      <c r="C29" s="281"/>
      <c r="D29" s="265">
        <f>Summary!G22</f>
        <v>0</v>
      </c>
      <c r="E29" s="260"/>
      <c r="F29" s="147">
        <f>'Sec I ii (8)'!H29</f>
        <v>0</v>
      </c>
      <c r="G29" s="317">
        <f>'Sec II (F)'!E180</f>
        <v>0</v>
      </c>
      <c r="H29" s="312">
        <f t="shared" si="0"/>
        <v>0</v>
      </c>
    </row>
    <row r="30" spans="1:8" s="249" customFormat="1" ht="24" customHeight="1" x14ac:dyDescent="0.3">
      <c r="A30" s="268" t="s">
        <v>227</v>
      </c>
      <c r="B30" s="208"/>
      <c r="C30" s="281"/>
      <c r="D30" s="265">
        <f>Summary!G23</f>
        <v>0</v>
      </c>
      <c r="E30" s="260"/>
      <c r="F30" s="147">
        <f>'Sec I ii (8)'!H30</f>
        <v>0</v>
      </c>
      <c r="G30" s="317">
        <f>'Sec II (F)'!E223</f>
        <v>0</v>
      </c>
      <c r="H30" s="312">
        <f t="shared" si="0"/>
        <v>0</v>
      </c>
    </row>
    <row r="31" spans="1:8" s="249" customFormat="1" ht="24" customHeight="1" x14ac:dyDescent="0.3">
      <c r="A31" s="268" t="s">
        <v>228</v>
      </c>
      <c r="B31" s="71"/>
      <c r="C31" s="281"/>
      <c r="D31" s="265">
        <f>Summary!G24</f>
        <v>0</v>
      </c>
      <c r="E31" s="260"/>
      <c r="F31" s="147">
        <f>'Sec I ii (8)'!H31</f>
        <v>0</v>
      </c>
      <c r="G31" s="317">
        <f>'Sec II (F)'!E266</f>
        <v>0</v>
      </c>
      <c r="H31" s="312">
        <f t="shared" si="0"/>
        <v>0</v>
      </c>
    </row>
    <row r="32" spans="1:8" s="256" customFormat="1" ht="40.5" customHeight="1" x14ac:dyDescent="0.25">
      <c r="A32" s="398" t="s">
        <v>229</v>
      </c>
      <c r="B32" s="399"/>
      <c r="C32" s="400"/>
      <c r="D32" s="282">
        <f>Summary!G25</f>
        <v>0</v>
      </c>
      <c r="E32" s="283"/>
      <c r="F32" s="311">
        <f>'Sec I ii (8)'!H32</f>
        <v>0</v>
      </c>
      <c r="G32" s="320">
        <f>'Sec II (F)'!E309</f>
        <v>0</v>
      </c>
      <c r="H32" s="316">
        <f t="shared" si="0"/>
        <v>0</v>
      </c>
    </row>
    <row r="33" spans="1:9" s="249" customFormat="1" ht="24" customHeight="1" thickBot="1" x14ac:dyDescent="0.35">
      <c r="A33" s="284" t="s">
        <v>230</v>
      </c>
      <c r="B33" s="285"/>
      <c r="C33" s="270"/>
      <c r="D33" s="271">
        <f>SUM(D27:D32)</f>
        <v>0</v>
      </c>
      <c r="E33" s="260"/>
      <c r="F33" s="148">
        <f>SUM(F27:F32)</f>
        <v>0</v>
      </c>
      <c r="G33" s="148">
        <f>SUM(G27:G32)</f>
        <v>0</v>
      </c>
      <c r="H33" s="313">
        <f>SUM(H27:H32)</f>
        <v>0</v>
      </c>
    </row>
    <row r="34" spans="1:9" s="249" customFormat="1" ht="24" customHeight="1" thickTop="1" x14ac:dyDescent="0.3">
      <c r="A34" s="272"/>
      <c r="B34" s="273"/>
      <c r="C34" s="274"/>
      <c r="D34" s="286"/>
      <c r="E34" s="287"/>
      <c r="F34" s="286"/>
      <c r="G34" s="286"/>
      <c r="H34" s="288"/>
    </row>
    <row r="35" spans="1:9" s="249" customFormat="1" ht="24" customHeight="1" x14ac:dyDescent="0.3">
      <c r="A35" s="289"/>
      <c r="B35" s="290"/>
      <c r="C35" s="291"/>
      <c r="D35" s="292"/>
      <c r="E35" s="293"/>
      <c r="F35" s="292"/>
      <c r="G35" s="292"/>
      <c r="H35" s="294"/>
    </row>
    <row r="36" spans="1:9" s="249" customFormat="1" ht="24" customHeight="1" thickBot="1" x14ac:dyDescent="0.35">
      <c r="A36" s="295" t="s">
        <v>231</v>
      </c>
      <c r="B36" s="213"/>
      <c r="C36" s="296"/>
      <c r="D36" s="297"/>
      <c r="E36" s="298"/>
      <c r="F36" s="396" t="s">
        <v>232</v>
      </c>
      <c r="G36" s="397"/>
      <c r="H36" s="299">
        <f>+H24-H33</f>
        <v>0</v>
      </c>
    </row>
    <row r="37" spans="1:9" s="249" customFormat="1" ht="27" customHeight="1" thickTop="1" x14ac:dyDescent="0.3">
      <c r="A37" s="300"/>
      <c r="B37" s="293"/>
      <c r="C37" s="293"/>
      <c r="D37" s="301"/>
      <c r="E37" s="302"/>
      <c r="F37" s="401"/>
      <c r="G37" s="401"/>
      <c r="H37" s="402"/>
    </row>
    <row r="38" spans="1:9" ht="9.6" customHeight="1" thickBot="1" x14ac:dyDescent="0.35">
      <c r="A38" s="303"/>
      <c r="B38" s="304"/>
      <c r="C38" s="304"/>
      <c r="D38" s="305"/>
      <c r="E38" s="306"/>
      <c r="F38" s="305"/>
      <c r="G38" s="305"/>
      <c r="H38" s="307"/>
    </row>
    <row r="39" spans="1:9" ht="13.9" customHeight="1" x14ac:dyDescent="0.3"/>
    <row r="40" spans="1:9" s="65" customFormat="1" ht="21" customHeight="1" x14ac:dyDescent="0.25">
      <c r="A40" s="133" t="s">
        <v>2</v>
      </c>
      <c r="B40" s="387" t="s">
        <v>233</v>
      </c>
      <c r="C40" s="387"/>
      <c r="D40" s="387"/>
      <c r="E40" s="387"/>
      <c r="F40" s="387"/>
      <c r="G40" s="387"/>
      <c r="H40" s="387"/>
      <c r="I40" s="71"/>
    </row>
    <row r="41" spans="1:9" s="65" customFormat="1" ht="37.15" customHeight="1" x14ac:dyDescent="0.25">
      <c r="A41" s="133" t="s">
        <v>3</v>
      </c>
      <c r="B41" s="387" t="s">
        <v>234</v>
      </c>
      <c r="C41" s="387"/>
      <c r="D41" s="387"/>
      <c r="E41" s="387"/>
      <c r="F41" s="387"/>
      <c r="G41" s="387"/>
      <c r="H41" s="387"/>
      <c r="I41" s="71"/>
    </row>
    <row r="42" spans="1:9" s="65" customFormat="1" ht="21" customHeight="1" x14ac:dyDescent="0.25">
      <c r="A42" s="133" t="s">
        <v>4</v>
      </c>
      <c r="B42" s="387" t="s">
        <v>235</v>
      </c>
      <c r="C42" s="387"/>
      <c r="D42" s="387"/>
      <c r="E42" s="387"/>
      <c r="F42" s="387"/>
      <c r="G42" s="387"/>
      <c r="H42" s="387"/>
      <c r="I42" s="71"/>
    </row>
    <row r="43" spans="1:9" s="65" customFormat="1" ht="21" customHeight="1" x14ac:dyDescent="0.25">
      <c r="A43" s="133" t="s">
        <v>5</v>
      </c>
      <c r="B43" s="387" t="s">
        <v>236</v>
      </c>
      <c r="C43" s="387"/>
      <c r="D43" s="387"/>
      <c r="E43" s="387"/>
      <c r="F43" s="387"/>
      <c r="G43" s="387"/>
      <c r="H43" s="387"/>
      <c r="I43" s="71"/>
    </row>
    <row r="44" spans="1:9" ht="24" customHeight="1" x14ac:dyDescent="0.3">
      <c r="A44" s="308"/>
      <c r="B44" s="386"/>
      <c r="C44" s="386"/>
      <c r="D44" s="386"/>
      <c r="E44" s="386"/>
      <c r="F44" s="386"/>
      <c r="G44" s="386"/>
      <c r="H44" s="386"/>
    </row>
  </sheetData>
  <sheetProtection algorithmName="SHA-512" hashValue="4gdHkSAG0UaETT/cCYDQdp3CI2EWHEKIuQzxyk959HNs8kKOuezX3G9jS1TFVXeRPSB5UWQva1dVqF8PzqgvQg==" saltValue="3X0yXtSkuDpwKkBT7+czoQ==" spinCount="100000" sheet="1" objects="1" scenarios="1" selectLockedCells="1"/>
  <mergeCells count="14">
    <mergeCell ref="F16:H16"/>
    <mergeCell ref="A2:H2"/>
    <mergeCell ref="A3:H3"/>
    <mergeCell ref="A4:H4"/>
    <mergeCell ref="A9:B11"/>
    <mergeCell ref="D9:H11"/>
    <mergeCell ref="B43:H43"/>
    <mergeCell ref="B44:H44"/>
    <mergeCell ref="A32:C32"/>
    <mergeCell ref="F36:G36"/>
    <mergeCell ref="F37:H37"/>
    <mergeCell ref="B40:H40"/>
    <mergeCell ref="B41:H41"/>
    <mergeCell ref="B42:H42"/>
  </mergeCells>
  <phoneticPr fontId="18" type="noConversion"/>
  <pageMargins left="0.51181102362204722" right="0.51181102362204722" top="0.39370078740157483" bottom="0.39370078740157483" header="0.31496062992125984" footer="0.19685039370078741"/>
  <pageSetup paperSize="9" scale="88"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4"/>
  <sheetViews>
    <sheetView zoomScale="102" zoomScaleNormal="102" zoomScaleSheetLayoutView="80" workbookViewId="0">
      <selection activeCell="E5" sqref="E5"/>
    </sheetView>
  </sheetViews>
  <sheetFormatPr defaultColWidth="9" defaultRowHeight="15.75" x14ac:dyDescent="0.25"/>
  <cols>
    <col min="1" max="1" width="4.125" style="63" customWidth="1"/>
    <col min="2" max="2" width="28.75" style="65" customWidth="1"/>
    <col min="3" max="3" width="13.25" style="68" customWidth="1"/>
    <col min="4" max="4" width="5.875" style="65" customWidth="1"/>
    <col min="5" max="5" width="13" style="65" customWidth="1"/>
    <col min="6" max="6" width="13.875" style="65" customWidth="1"/>
    <col min="7" max="7" width="11.125" style="65" customWidth="1"/>
    <col min="8" max="8" width="10.625" style="65" customWidth="1"/>
    <col min="9" max="9" width="12.625" style="65" customWidth="1"/>
    <col min="10" max="256" width="9" style="65"/>
    <col min="257" max="257" width="4.125" style="65" customWidth="1"/>
    <col min="258" max="258" width="28.75" style="65" customWidth="1"/>
    <col min="259" max="259" width="13.25" style="65" customWidth="1"/>
    <col min="260" max="260" width="5.875" style="65" customWidth="1"/>
    <col min="261" max="261" width="13" style="65" customWidth="1"/>
    <col min="262" max="262" width="13.875" style="65" customWidth="1"/>
    <col min="263" max="263" width="11.125" style="65" customWidth="1"/>
    <col min="264" max="264" width="2.875" style="65" customWidth="1"/>
    <col min="265" max="265" width="19" style="65" customWidth="1"/>
    <col min="266" max="512" width="9" style="65"/>
    <col min="513" max="513" width="4.125" style="65" customWidth="1"/>
    <col min="514" max="514" width="28.75" style="65" customWidth="1"/>
    <col min="515" max="515" width="13.25" style="65" customWidth="1"/>
    <col min="516" max="516" width="5.875" style="65" customWidth="1"/>
    <col min="517" max="517" width="13" style="65" customWidth="1"/>
    <col min="518" max="518" width="13.875" style="65" customWidth="1"/>
    <col min="519" max="519" width="11.125" style="65" customWidth="1"/>
    <col min="520" max="520" width="2.875" style="65" customWidth="1"/>
    <col min="521" max="521" width="19" style="65" customWidth="1"/>
    <col min="522" max="768" width="9" style="65"/>
    <col min="769" max="769" width="4.125" style="65" customWidth="1"/>
    <col min="770" max="770" width="28.75" style="65" customWidth="1"/>
    <col min="771" max="771" width="13.25" style="65" customWidth="1"/>
    <col min="772" max="772" width="5.875" style="65" customWidth="1"/>
    <col min="773" max="773" width="13" style="65" customWidth="1"/>
    <col min="774" max="774" width="13.875" style="65" customWidth="1"/>
    <col min="775" max="775" width="11.125" style="65" customWidth="1"/>
    <col min="776" max="776" width="2.875" style="65" customWidth="1"/>
    <col min="777" max="777" width="19" style="65" customWidth="1"/>
    <col min="778" max="1024" width="9" style="65"/>
    <col min="1025" max="1025" width="4.125" style="65" customWidth="1"/>
    <col min="1026" max="1026" width="28.75" style="65" customWidth="1"/>
    <col min="1027" max="1027" width="13.25" style="65" customWidth="1"/>
    <col min="1028" max="1028" width="5.875" style="65" customWidth="1"/>
    <col min="1029" max="1029" width="13" style="65" customWidth="1"/>
    <col min="1030" max="1030" width="13.875" style="65" customWidth="1"/>
    <col min="1031" max="1031" width="11.125" style="65" customWidth="1"/>
    <col min="1032" max="1032" width="2.875" style="65" customWidth="1"/>
    <col min="1033" max="1033" width="19" style="65" customWidth="1"/>
    <col min="1034" max="1280" width="9" style="65"/>
    <col min="1281" max="1281" width="4.125" style="65" customWidth="1"/>
    <col min="1282" max="1282" width="28.75" style="65" customWidth="1"/>
    <col min="1283" max="1283" width="13.25" style="65" customWidth="1"/>
    <col min="1284" max="1284" width="5.875" style="65" customWidth="1"/>
    <col min="1285" max="1285" width="13" style="65" customWidth="1"/>
    <col min="1286" max="1286" width="13.875" style="65" customWidth="1"/>
    <col min="1287" max="1287" width="11.125" style="65" customWidth="1"/>
    <col min="1288" max="1288" width="2.875" style="65" customWidth="1"/>
    <col min="1289" max="1289" width="19" style="65" customWidth="1"/>
    <col min="1290" max="1536" width="9" style="65"/>
    <col min="1537" max="1537" width="4.125" style="65" customWidth="1"/>
    <col min="1538" max="1538" width="28.75" style="65" customWidth="1"/>
    <col min="1539" max="1539" width="13.25" style="65" customWidth="1"/>
    <col min="1540" max="1540" width="5.875" style="65" customWidth="1"/>
    <col min="1541" max="1541" width="13" style="65" customWidth="1"/>
    <col min="1542" max="1542" width="13.875" style="65" customWidth="1"/>
    <col min="1543" max="1543" width="11.125" style="65" customWidth="1"/>
    <col min="1544" max="1544" width="2.875" style="65" customWidth="1"/>
    <col min="1545" max="1545" width="19" style="65" customWidth="1"/>
    <col min="1546" max="1792" width="9" style="65"/>
    <col min="1793" max="1793" width="4.125" style="65" customWidth="1"/>
    <col min="1794" max="1794" width="28.75" style="65" customWidth="1"/>
    <col min="1795" max="1795" width="13.25" style="65" customWidth="1"/>
    <col min="1796" max="1796" width="5.875" style="65" customWidth="1"/>
    <col min="1797" max="1797" width="13" style="65" customWidth="1"/>
    <col min="1798" max="1798" width="13.875" style="65" customWidth="1"/>
    <col min="1799" max="1799" width="11.125" style="65" customWidth="1"/>
    <col min="1800" max="1800" width="2.875" style="65" customWidth="1"/>
    <col min="1801" max="1801" width="19" style="65" customWidth="1"/>
    <col min="1802" max="2048" width="9" style="65"/>
    <col min="2049" max="2049" width="4.125" style="65" customWidth="1"/>
    <col min="2050" max="2050" width="28.75" style="65" customWidth="1"/>
    <col min="2051" max="2051" width="13.25" style="65" customWidth="1"/>
    <col min="2052" max="2052" width="5.875" style="65" customWidth="1"/>
    <col min="2053" max="2053" width="13" style="65" customWidth="1"/>
    <col min="2054" max="2054" width="13.875" style="65" customWidth="1"/>
    <col min="2055" max="2055" width="11.125" style="65" customWidth="1"/>
    <col min="2056" max="2056" width="2.875" style="65" customWidth="1"/>
    <col min="2057" max="2057" width="19" style="65" customWidth="1"/>
    <col min="2058" max="2304" width="9" style="65"/>
    <col min="2305" max="2305" width="4.125" style="65" customWidth="1"/>
    <col min="2306" max="2306" width="28.75" style="65" customWidth="1"/>
    <col min="2307" max="2307" width="13.25" style="65" customWidth="1"/>
    <col min="2308" max="2308" width="5.875" style="65" customWidth="1"/>
    <col min="2309" max="2309" width="13" style="65" customWidth="1"/>
    <col min="2310" max="2310" width="13.875" style="65" customWidth="1"/>
    <col min="2311" max="2311" width="11.125" style="65" customWidth="1"/>
    <col min="2312" max="2312" width="2.875" style="65" customWidth="1"/>
    <col min="2313" max="2313" width="19" style="65" customWidth="1"/>
    <col min="2314" max="2560" width="9" style="65"/>
    <col min="2561" max="2561" width="4.125" style="65" customWidth="1"/>
    <col min="2562" max="2562" width="28.75" style="65" customWidth="1"/>
    <col min="2563" max="2563" width="13.25" style="65" customWidth="1"/>
    <col min="2564" max="2564" width="5.875" style="65" customWidth="1"/>
    <col min="2565" max="2565" width="13" style="65" customWidth="1"/>
    <col min="2566" max="2566" width="13.875" style="65" customWidth="1"/>
    <col min="2567" max="2567" width="11.125" style="65" customWidth="1"/>
    <col min="2568" max="2568" width="2.875" style="65" customWidth="1"/>
    <col min="2569" max="2569" width="19" style="65" customWidth="1"/>
    <col min="2570" max="2816" width="9" style="65"/>
    <col min="2817" max="2817" width="4.125" style="65" customWidth="1"/>
    <col min="2818" max="2818" width="28.75" style="65" customWidth="1"/>
    <col min="2819" max="2819" width="13.25" style="65" customWidth="1"/>
    <col min="2820" max="2820" width="5.875" style="65" customWidth="1"/>
    <col min="2821" max="2821" width="13" style="65" customWidth="1"/>
    <col min="2822" max="2822" width="13.875" style="65" customWidth="1"/>
    <col min="2823" max="2823" width="11.125" style="65" customWidth="1"/>
    <col min="2824" max="2824" width="2.875" style="65" customWidth="1"/>
    <col min="2825" max="2825" width="19" style="65" customWidth="1"/>
    <col min="2826" max="3072" width="9" style="65"/>
    <col min="3073" max="3073" width="4.125" style="65" customWidth="1"/>
    <col min="3074" max="3074" width="28.75" style="65" customWidth="1"/>
    <col min="3075" max="3075" width="13.25" style="65" customWidth="1"/>
    <col min="3076" max="3076" width="5.875" style="65" customWidth="1"/>
    <col min="3077" max="3077" width="13" style="65" customWidth="1"/>
    <col min="3078" max="3078" width="13.875" style="65" customWidth="1"/>
    <col min="3079" max="3079" width="11.125" style="65" customWidth="1"/>
    <col min="3080" max="3080" width="2.875" style="65" customWidth="1"/>
    <col min="3081" max="3081" width="19" style="65" customWidth="1"/>
    <col min="3082" max="3328" width="9" style="65"/>
    <col min="3329" max="3329" width="4.125" style="65" customWidth="1"/>
    <col min="3330" max="3330" width="28.75" style="65" customWidth="1"/>
    <col min="3331" max="3331" width="13.25" style="65" customWidth="1"/>
    <col min="3332" max="3332" width="5.875" style="65" customWidth="1"/>
    <col min="3333" max="3333" width="13" style="65" customWidth="1"/>
    <col min="3334" max="3334" width="13.875" style="65" customWidth="1"/>
    <col min="3335" max="3335" width="11.125" style="65" customWidth="1"/>
    <col min="3336" max="3336" width="2.875" style="65" customWidth="1"/>
    <col min="3337" max="3337" width="19" style="65" customWidth="1"/>
    <col min="3338" max="3584" width="9" style="65"/>
    <col min="3585" max="3585" width="4.125" style="65" customWidth="1"/>
    <col min="3586" max="3586" width="28.75" style="65" customWidth="1"/>
    <col min="3587" max="3587" width="13.25" style="65" customWidth="1"/>
    <col min="3588" max="3588" width="5.875" style="65" customWidth="1"/>
    <col min="3589" max="3589" width="13" style="65" customWidth="1"/>
    <col min="3590" max="3590" width="13.875" style="65" customWidth="1"/>
    <col min="3591" max="3591" width="11.125" style="65" customWidth="1"/>
    <col min="3592" max="3592" width="2.875" style="65" customWidth="1"/>
    <col min="3593" max="3593" width="19" style="65" customWidth="1"/>
    <col min="3594" max="3840" width="9" style="65"/>
    <col min="3841" max="3841" width="4.125" style="65" customWidth="1"/>
    <col min="3842" max="3842" width="28.75" style="65" customWidth="1"/>
    <col min="3843" max="3843" width="13.25" style="65" customWidth="1"/>
    <col min="3844" max="3844" width="5.875" style="65" customWidth="1"/>
    <col min="3845" max="3845" width="13" style="65" customWidth="1"/>
    <col min="3846" max="3846" width="13.875" style="65" customWidth="1"/>
    <col min="3847" max="3847" width="11.125" style="65" customWidth="1"/>
    <col min="3848" max="3848" width="2.875" style="65" customWidth="1"/>
    <col min="3849" max="3849" width="19" style="65" customWidth="1"/>
    <col min="3850" max="4096" width="9" style="65"/>
    <col min="4097" max="4097" width="4.125" style="65" customWidth="1"/>
    <col min="4098" max="4098" width="28.75" style="65" customWidth="1"/>
    <col min="4099" max="4099" width="13.25" style="65" customWidth="1"/>
    <col min="4100" max="4100" width="5.875" style="65" customWidth="1"/>
    <col min="4101" max="4101" width="13" style="65" customWidth="1"/>
    <col min="4102" max="4102" width="13.875" style="65" customWidth="1"/>
    <col min="4103" max="4103" width="11.125" style="65" customWidth="1"/>
    <col min="4104" max="4104" width="2.875" style="65" customWidth="1"/>
    <col min="4105" max="4105" width="19" style="65" customWidth="1"/>
    <col min="4106" max="4352" width="9" style="65"/>
    <col min="4353" max="4353" width="4.125" style="65" customWidth="1"/>
    <col min="4354" max="4354" width="28.75" style="65" customWidth="1"/>
    <col min="4355" max="4355" width="13.25" style="65" customWidth="1"/>
    <col min="4356" max="4356" width="5.875" style="65" customWidth="1"/>
    <col min="4357" max="4357" width="13" style="65" customWidth="1"/>
    <col min="4358" max="4358" width="13.875" style="65" customWidth="1"/>
    <col min="4359" max="4359" width="11.125" style="65" customWidth="1"/>
    <col min="4360" max="4360" width="2.875" style="65" customWidth="1"/>
    <col min="4361" max="4361" width="19" style="65" customWidth="1"/>
    <col min="4362" max="4608" width="9" style="65"/>
    <col min="4609" max="4609" width="4.125" style="65" customWidth="1"/>
    <col min="4610" max="4610" width="28.75" style="65" customWidth="1"/>
    <col min="4611" max="4611" width="13.25" style="65" customWidth="1"/>
    <col min="4612" max="4612" width="5.875" style="65" customWidth="1"/>
    <col min="4613" max="4613" width="13" style="65" customWidth="1"/>
    <col min="4614" max="4614" width="13.875" style="65" customWidth="1"/>
    <col min="4615" max="4615" width="11.125" style="65" customWidth="1"/>
    <col min="4616" max="4616" width="2.875" style="65" customWidth="1"/>
    <col min="4617" max="4617" width="19" style="65" customWidth="1"/>
    <col min="4618" max="4864" width="9" style="65"/>
    <col min="4865" max="4865" width="4.125" style="65" customWidth="1"/>
    <col min="4866" max="4866" width="28.75" style="65" customWidth="1"/>
    <col min="4867" max="4867" width="13.25" style="65" customWidth="1"/>
    <col min="4868" max="4868" width="5.875" style="65" customWidth="1"/>
    <col min="4869" max="4869" width="13" style="65" customWidth="1"/>
    <col min="4870" max="4870" width="13.875" style="65" customWidth="1"/>
    <col min="4871" max="4871" width="11.125" style="65" customWidth="1"/>
    <col min="4872" max="4872" width="2.875" style="65" customWidth="1"/>
    <col min="4873" max="4873" width="19" style="65" customWidth="1"/>
    <col min="4874" max="5120" width="9" style="65"/>
    <col min="5121" max="5121" width="4.125" style="65" customWidth="1"/>
    <col min="5122" max="5122" width="28.75" style="65" customWidth="1"/>
    <col min="5123" max="5123" width="13.25" style="65" customWidth="1"/>
    <col min="5124" max="5124" width="5.875" style="65" customWidth="1"/>
    <col min="5125" max="5125" width="13" style="65" customWidth="1"/>
    <col min="5126" max="5126" width="13.875" style="65" customWidth="1"/>
    <col min="5127" max="5127" width="11.125" style="65" customWidth="1"/>
    <col min="5128" max="5128" width="2.875" style="65" customWidth="1"/>
    <col min="5129" max="5129" width="19" style="65" customWidth="1"/>
    <col min="5130" max="5376" width="9" style="65"/>
    <col min="5377" max="5377" width="4.125" style="65" customWidth="1"/>
    <col min="5378" max="5378" width="28.75" style="65" customWidth="1"/>
    <col min="5379" max="5379" width="13.25" style="65" customWidth="1"/>
    <col min="5380" max="5380" width="5.875" style="65" customWidth="1"/>
    <col min="5381" max="5381" width="13" style="65" customWidth="1"/>
    <col min="5382" max="5382" width="13.875" style="65" customWidth="1"/>
    <col min="5383" max="5383" width="11.125" style="65" customWidth="1"/>
    <col min="5384" max="5384" width="2.875" style="65" customWidth="1"/>
    <col min="5385" max="5385" width="19" style="65" customWidth="1"/>
    <col min="5386" max="5632" width="9" style="65"/>
    <col min="5633" max="5633" width="4.125" style="65" customWidth="1"/>
    <col min="5634" max="5634" width="28.75" style="65" customWidth="1"/>
    <col min="5635" max="5635" width="13.25" style="65" customWidth="1"/>
    <col min="5636" max="5636" width="5.875" style="65" customWidth="1"/>
    <col min="5637" max="5637" width="13" style="65" customWidth="1"/>
    <col min="5638" max="5638" width="13.875" style="65" customWidth="1"/>
    <col min="5639" max="5639" width="11.125" style="65" customWidth="1"/>
    <col min="5640" max="5640" width="2.875" style="65" customWidth="1"/>
    <col min="5641" max="5641" width="19" style="65" customWidth="1"/>
    <col min="5642" max="5888" width="9" style="65"/>
    <col min="5889" max="5889" width="4.125" style="65" customWidth="1"/>
    <col min="5890" max="5890" width="28.75" style="65" customWidth="1"/>
    <col min="5891" max="5891" width="13.25" style="65" customWidth="1"/>
    <col min="5892" max="5892" width="5.875" style="65" customWidth="1"/>
    <col min="5893" max="5893" width="13" style="65" customWidth="1"/>
    <col min="5894" max="5894" width="13.875" style="65" customWidth="1"/>
    <col min="5895" max="5895" width="11.125" style="65" customWidth="1"/>
    <col min="5896" max="5896" width="2.875" style="65" customWidth="1"/>
    <col min="5897" max="5897" width="19" style="65" customWidth="1"/>
    <col min="5898" max="6144" width="9" style="65"/>
    <col min="6145" max="6145" width="4.125" style="65" customWidth="1"/>
    <col min="6146" max="6146" width="28.75" style="65" customWidth="1"/>
    <col min="6147" max="6147" width="13.25" style="65" customWidth="1"/>
    <col min="6148" max="6148" width="5.875" style="65" customWidth="1"/>
    <col min="6149" max="6149" width="13" style="65" customWidth="1"/>
    <col min="6150" max="6150" width="13.875" style="65" customWidth="1"/>
    <col min="6151" max="6151" width="11.125" style="65" customWidth="1"/>
    <col min="6152" max="6152" width="2.875" style="65" customWidth="1"/>
    <col min="6153" max="6153" width="19" style="65" customWidth="1"/>
    <col min="6154" max="6400" width="9" style="65"/>
    <col min="6401" max="6401" width="4.125" style="65" customWidth="1"/>
    <col min="6402" max="6402" width="28.75" style="65" customWidth="1"/>
    <col min="6403" max="6403" width="13.25" style="65" customWidth="1"/>
    <col min="6404" max="6404" width="5.875" style="65" customWidth="1"/>
    <col min="6405" max="6405" width="13" style="65" customWidth="1"/>
    <col min="6406" max="6406" width="13.875" style="65" customWidth="1"/>
    <col min="6407" max="6407" width="11.125" style="65" customWidth="1"/>
    <col min="6408" max="6408" width="2.875" style="65" customWidth="1"/>
    <col min="6409" max="6409" width="19" style="65" customWidth="1"/>
    <col min="6410" max="6656" width="9" style="65"/>
    <col min="6657" max="6657" width="4.125" style="65" customWidth="1"/>
    <col min="6658" max="6658" width="28.75" style="65" customWidth="1"/>
    <col min="6659" max="6659" width="13.25" style="65" customWidth="1"/>
    <col min="6660" max="6660" width="5.875" style="65" customWidth="1"/>
    <col min="6661" max="6661" width="13" style="65" customWidth="1"/>
    <col min="6662" max="6662" width="13.875" style="65" customWidth="1"/>
    <col min="6663" max="6663" width="11.125" style="65" customWidth="1"/>
    <col min="6664" max="6664" width="2.875" style="65" customWidth="1"/>
    <col min="6665" max="6665" width="19" style="65" customWidth="1"/>
    <col min="6666" max="6912" width="9" style="65"/>
    <col min="6913" max="6913" width="4.125" style="65" customWidth="1"/>
    <col min="6914" max="6914" width="28.75" style="65" customWidth="1"/>
    <col min="6915" max="6915" width="13.25" style="65" customWidth="1"/>
    <col min="6916" max="6916" width="5.875" style="65" customWidth="1"/>
    <col min="6917" max="6917" width="13" style="65" customWidth="1"/>
    <col min="6918" max="6918" width="13.875" style="65" customWidth="1"/>
    <col min="6919" max="6919" width="11.125" style="65" customWidth="1"/>
    <col min="6920" max="6920" width="2.875" style="65" customWidth="1"/>
    <col min="6921" max="6921" width="19" style="65" customWidth="1"/>
    <col min="6922" max="7168" width="9" style="65"/>
    <col min="7169" max="7169" width="4.125" style="65" customWidth="1"/>
    <col min="7170" max="7170" width="28.75" style="65" customWidth="1"/>
    <col min="7171" max="7171" width="13.25" style="65" customWidth="1"/>
    <col min="7172" max="7172" width="5.875" style="65" customWidth="1"/>
    <col min="7173" max="7173" width="13" style="65" customWidth="1"/>
    <col min="7174" max="7174" width="13.875" style="65" customWidth="1"/>
    <col min="7175" max="7175" width="11.125" style="65" customWidth="1"/>
    <col min="7176" max="7176" width="2.875" style="65" customWidth="1"/>
    <col min="7177" max="7177" width="19" style="65" customWidth="1"/>
    <col min="7178" max="7424" width="9" style="65"/>
    <col min="7425" max="7425" width="4.125" style="65" customWidth="1"/>
    <col min="7426" max="7426" width="28.75" style="65" customWidth="1"/>
    <col min="7427" max="7427" width="13.25" style="65" customWidth="1"/>
    <col min="7428" max="7428" width="5.875" style="65" customWidth="1"/>
    <col min="7429" max="7429" width="13" style="65" customWidth="1"/>
    <col min="7430" max="7430" width="13.875" style="65" customWidth="1"/>
    <col min="7431" max="7431" width="11.125" style="65" customWidth="1"/>
    <col min="7432" max="7432" width="2.875" style="65" customWidth="1"/>
    <col min="7433" max="7433" width="19" style="65" customWidth="1"/>
    <col min="7434" max="7680" width="9" style="65"/>
    <col min="7681" max="7681" width="4.125" style="65" customWidth="1"/>
    <col min="7682" max="7682" width="28.75" style="65" customWidth="1"/>
    <col min="7683" max="7683" width="13.25" style="65" customWidth="1"/>
    <col min="7684" max="7684" width="5.875" style="65" customWidth="1"/>
    <col min="7685" max="7685" width="13" style="65" customWidth="1"/>
    <col min="7686" max="7686" width="13.875" style="65" customWidth="1"/>
    <col min="7687" max="7687" width="11.125" style="65" customWidth="1"/>
    <col min="7688" max="7688" width="2.875" style="65" customWidth="1"/>
    <col min="7689" max="7689" width="19" style="65" customWidth="1"/>
    <col min="7690" max="7936" width="9" style="65"/>
    <col min="7937" max="7937" width="4.125" style="65" customWidth="1"/>
    <col min="7938" max="7938" width="28.75" style="65" customWidth="1"/>
    <col min="7939" max="7939" width="13.25" style="65" customWidth="1"/>
    <col min="7940" max="7940" width="5.875" style="65" customWidth="1"/>
    <col min="7941" max="7941" width="13" style="65" customWidth="1"/>
    <col min="7942" max="7942" width="13.875" style="65" customWidth="1"/>
    <col min="7943" max="7943" width="11.125" style="65" customWidth="1"/>
    <col min="7944" max="7944" width="2.875" style="65" customWidth="1"/>
    <col min="7945" max="7945" width="19" style="65" customWidth="1"/>
    <col min="7946" max="8192" width="9" style="65"/>
    <col min="8193" max="8193" width="4.125" style="65" customWidth="1"/>
    <col min="8194" max="8194" width="28.75" style="65" customWidth="1"/>
    <col min="8195" max="8195" width="13.25" style="65" customWidth="1"/>
    <col min="8196" max="8196" width="5.875" style="65" customWidth="1"/>
    <col min="8197" max="8197" width="13" style="65" customWidth="1"/>
    <col min="8198" max="8198" width="13.875" style="65" customWidth="1"/>
    <col min="8199" max="8199" width="11.125" style="65" customWidth="1"/>
    <col min="8200" max="8200" width="2.875" style="65" customWidth="1"/>
    <col min="8201" max="8201" width="19" style="65" customWidth="1"/>
    <col min="8202" max="8448" width="9" style="65"/>
    <col min="8449" max="8449" width="4.125" style="65" customWidth="1"/>
    <col min="8450" max="8450" width="28.75" style="65" customWidth="1"/>
    <col min="8451" max="8451" width="13.25" style="65" customWidth="1"/>
    <col min="8452" max="8452" width="5.875" style="65" customWidth="1"/>
    <col min="8453" max="8453" width="13" style="65" customWidth="1"/>
    <col min="8454" max="8454" width="13.875" style="65" customWidth="1"/>
    <col min="8455" max="8455" width="11.125" style="65" customWidth="1"/>
    <col min="8456" max="8456" width="2.875" style="65" customWidth="1"/>
    <col min="8457" max="8457" width="19" style="65" customWidth="1"/>
    <col min="8458" max="8704" width="9" style="65"/>
    <col min="8705" max="8705" width="4.125" style="65" customWidth="1"/>
    <col min="8706" max="8706" width="28.75" style="65" customWidth="1"/>
    <col min="8707" max="8707" width="13.25" style="65" customWidth="1"/>
    <col min="8708" max="8708" width="5.875" style="65" customWidth="1"/>
    <col min="8709" max="8709" width="13" style="65" customWidth="1"/>
    <col min="8710" max="8710" width="13.875" style="65" customWidth="1"/>
    <col min="8711" max="8711" width="11.125" style="65" customWidth="1"/>
    <col min="8712" max="8712" width="2.875" style="65" customWidth="1"/>
    <col min="8713" max="8713" width="19" style="65" customWidth="1"/>
    <col min="8714" max="8960" width="9" style="65"/>
    <col min="8961" max="8961" width="4.125" style="65" customWidth="1"/>
    <col min="8962" max="8962" width="28.75" style="65" customWidth="1"/>
    <col min="8963" max="8963" width="13.25" style="65" customWidth="1"/>
    <col min="8964" max="8964" width="5.875" style="65" customWidth="1"/>
    <col min="8965" max="8965" width="13" style="65" customWidth="1"/>
    <col min="8966" max="8966" width="13.875" style="65" customWidth="1"/>
    <col min="8967" max="8967" width="11.125" style="65" customWidth="1"/>
    <col min="8968" max="8968" width="2.875" style="65" customWidth="1"/>
    <col min="8969" max="8969" width="19" style="65" customWidth="1"/>
    <col min="8970" max="9216" width="9" style="65"/>
    <col min="9217" max="9217" width="4.125" style="65" customWidth="1"/>
    <col min="9218" max="9218" width="28.75" style="65" customWidth="1"/>
    <col min="9219" max="9219" width="13.25" style="65" customWidth="1"/>
    <col min="9220" max="9220" width="5.875" style="65" customWidth="1"/>
    <col min="9221" max="9221" width="13" style="65" customWidth="1"/>
    <col min="9222" max="9222" width="13.875" style="65" customWidth="1"/>
    <col min="9223" max="9223" width="11.125" style="65" customWidth="1"/>
    <col min="9224" max="9224" width="2.875" style="65" customWidth="1"/>
    <col min="9225" max="9225" width="19" style="65" customWidth="1"/>
    <col min="9226" max="9472" width="9" style="65"/>
    <col min="9473" max="9473" width="4.125" style="65" customWidth="1"/>
    <col min="9474" max="9474" width="28.75" style="65" customWidth="1"/>
    <col min="9475" max="9475" width="13.25" style="65" customWidth="1"/>
    <col min="9476" max="9476" width="5.875" style="65" customWidth="1"/>
    <col min="9477" max="9477" width="13" style="65" customWidth="1"/>
    <col min="9478" max="9478" width="13.875" style="65" customWidth="1"/>
    <col min="9479" max="9479" width="11.125" style="65" customWidth="1"/>
    <col min="9480" max="9480" width="2.875" style="65" customWidth="1"/>
    <col min="9481" max="9481" width="19" style="65" customWidth="1"/>
    <col min="9482" max="9728" width="9" style="65"/>
    <col min="9729" max="9729" width="4.125" style="65" customWidth="1"/>
    <col min="9730" max="9730" width="28.75" style="65" customWidth="1"/>
    <col min="9731" max="9731" width="13.25" style="65" customWidth="1"/>
    <col min="9732" max="9732" width="5.875" style="65" customWidth="1"/>
    <col min="9733" max="9733" width="13" style="65" customWidth="1"/>
    <col min="9734" max="9734" width="13.875" style="65" customWidth="1"/>
    <col min="9735" max="9735" width="11.125" style="65" customWidth="1"/>
    <col min="9736" max="9736" width="2.875" style="65" customWidth="1"/>
    <col min="9737" max="9737" width="19" style="65" customWidth="1"/>
    <col min="9738" max="9984" width="9" style="65"/>
    <col min="9985" max="9985" width="4.125" style="65" customWidth="1"/>
    <col min="9986" max="9986" width="28.75" style="65" customWidth="1"/>
    <col min="9987" max="9987" width="13.25" style="65" customWidth="1"/>
    <col min="9988" max="9988" width="5.875" style="65" customWidth="1"/>
    <col min="9989" max="9989" width="13" style="65" customWidth="1"/>
    <col min="9990" max="9990" width="13.875" style="65" customWidth="1"/>
    <col min="9991" max="9991" width="11.125" style="65" customWidth="1"/>
    <col min="9992" max="9992" width="2.875" style="65" customWidth="1"/>
    <col min="9993" max="9993" width="19" style="65" customWidth="1"/>
    <col min="9994" max="10240" width="9" style="65"/>
    <col min="10241" max="10241" width="4.125" style="65" customWidth="1"/>
    <col min="10242" max="10242" width="28.75" style="65" customWidth="1"/>
    <col min="10243" max="10243" width="13.25" style="65" customWidth="1"/>
    <col min="10244" max="10244" width="5.875" style="65" customWidth="1"/>
    <col min="10245" max="10245" width="13" style="65" customWidth="1"/>
    <col min="10246" max="10246" width="13.875" style="65" customWidth="1"/>
    <col min="10247" max="10247" width="11.125" style="65" customWidth="1"/>
    <col min="10248" max="10248" width="2.875" style="65" customWidth="1"/>
    <col min="10249" max="10249" width="19" style="65" customWidth="1"/>
    <col min="10250" max="10496" width="9" style="65"/>
    <col min="10497" max="10497" width="4.125" style="65" customWidth="1"/>
    <col min="10498" max="10498" width="28.75" style="65" customWidth="1"/>
    <col min="10499" max="10499" width="13.25" style="65" customWidth="1"/>
    <col min="10500" max="10500" width="5.875" style="65" customWidth="1"/>
    <col min="10501" max="10501" width="13" style="65" customWidth="1"/>
    <col min="10502" max="10502" width="13.875" style="65" customWidth="1"/>
    <col min="10503" max="10503" width="11.125" style="65" customWidth="1"/>
    <col min="10504" max="10504" width="2.875" style="65" customWidth="1"/>
    <col min="10505" max="10505" width="19" style="65" customWidth="1"/>
    <col min="10506" max="10752" width="9" style="65"/>
    <col min="10753" max="10753" width="4.125" style="65" customWidth="1"/>
    <col min="10754" max="10754" width="28.75" style="65" customWidth="1"/>
    <col min="10755" max="10755" width="13.25" style="65" customWidth="1"/>
    <col min="10756" max="10756" width="5.875" style="65" customWidth="1"/>
    <col min="10757" max="10757" width="13" style="65" customWidth="1"/>
    <col min="10758" max="10758" width="13.875" style="65" customWidth="1"/>
    <col min="10759" max="10759" width="11.125" style="65" customWidth="1"/>
    <col min="10760" max="10760" width="2.875" style="65" customWidth="1"/>
    <col min="10761" max="10761" width="19" style="65" customWidth="1"/>
    <col min="10762" max="11008" width="9" style="65"/>
    <col min="11009" max="11009" width="4.125" style="65" customWidth="1"/>
    <col min="11010" max="11010" width="28.75" style="65" customWidth="1"/>
    <col min="11011" max="11011" width="13.25" style="65" customWidth="1"/>
    <col min="11012" max="11012" width="5.875" style="65" customWidth="1"/>
    <col min="11013" max="11013" width="13" style="65" customWidth="1"/>
    <col min="11014" max="11014" width="13.875" style="65" customWidth="1"/>
    <col min="11015" max="11015" width="11.125" style="65" customWidth="1"/>
    <col min="11016" max="11016" width="2.875" style="65" customWidth="1"/>
    <col min="11017" max="11017" width="19" style="65" customWidth="1"/>
    <col min="11018" max="11264" width="9" style="65"/>
    <col min="11265" max="11265" width="4.125" style="65" customWidth="1"/>
    <col min="11266" max="11266" width="28.75" style="65" customWidth="1"/>
    <col min="11267" max="11267" width="13.25" style="65" customWidth="1"/>
    <col min="11268" max="11268" width="5.875" style="65" customWidth="1"/>
    <col min="11269" max="11269" width="13" style="65" customWidth="1"/>
    <col min="11270" max="11270" width="13.875" style="65" customWidth="1"/>
    <col min="11271" max="11271" width="11.125" style="65" customWidth="1"/>
    <col min="11272" max="11272" width="2.875" style="65" customWidth="1"/>
    <col min="11273" max="11273" width="19" style="65" customWidth="1"/>
    <col min="11274" max="11520" width="9" style="65"/>
    <col min="11521" max="11521" width="4.125" style="65" customWidth="1"/>
    <col min="11522" max="11522" width="28.75" style="65" customWidth="1"/>
    <col min="11523" max="11523" width="13.25" style="65" customWidth="1"/>
    <col min="11524" max="11524" width="5.875" style="65" customWidth="1"/>
    <col min="11525" max="11525" width="13" style="65" customWidth="1"/>
    <col min="11526" max="11526" width="13.875" style="65" customWidth="1"/>
    <col min="11527" max="11527" width="11.125" style="65" customWidth="1"/>
    <col min="11528" max="11528" width="2.875" style="65" customWidth="1"/>
    <col min="11529" max="11529" width="19" style="65" customWidth="1"/>
    <col min="11530" max="11776" width="9" style="65"/>
    <col min="11777" max="11777" width="4.125" style="65" customWidth="1"/>
    <col min="11778" max="11778" width="28.75" style="65" customWidth="1"/>
    <col min="11779" max="11779" width="13.25" style="65" customWidth="1"/>
    <col min="11780" max="11780" width="5.875" style="65" customWidth="1"/>
    <col min="11781" max="11781" width="13" style="65" customWidth="1"/>
    <col min="11782" max="11782" width="13.875" style="65" customWidth="1"/>
    <col min="11783" max="11783" width="11.125" style="65" customWidth="1"/>
    <col min="11784" max="11784" width="2.875" style="65" customWidth="1"/>
    <col min="11785" max="11785" width="19" style="65" customWidth="1"/>
    <col min="11786" max="12032" width="9" style="65"/>
    <col min="12033" max="12033" width="4.125" style="65" customWidth="1"/>
    <col min="12034" max="12034" width="28.75" style="65" customWidth="1"/>
    <col min="12035" max="12035" width="13.25" style="65" customWidth="1"/>
    <col min="12036" max="12036" width="5.875" style="65" customWidth="1"/>
    <col min="12037" max="12037" width="13" style="65" customWidth="1"/>
    <col min="12038" max="12038" width="13.875" style="65" customWidth="1"/>
    <col min="12039" max="12039" width="11.125" style="65" customWidth="1"/>
    <col min="12040" max="12040" width="2.875" style="65" customWidth="1"/>
    <col min="12041" max="12041" width="19" style="65" customWidth="1"/>
    <col min="12042" max="12288" width="9" style="65"/>
    <col min="12289" max="12289" width="4.125" style="65" customWidth="1"/>
    <col min="12290" max="12290" width="28.75" style="65" customWidth="1"/>
    <col min="12291" max="12291" width="13.25" style="65" customWidth="1"/>
    <col min="12292" max="12292" width="5.875" style="65" customWidth="1"/>
    <col min="12293" max="12293" width="13" style="65" customWidth="1"/>
    <col min="12294" max="12294" width="13.875" style="65" customWidth="1"/>
    <col min="12295" max="12295" width="11.125" style="65" customWidth="1"/>
    <col min="12296" max="12296" width="2.875" style="65" customWidth="1"/>
    <col min="12297" max="12297" width="19" style="65" customWidth="1"/>
    <col min="12298" max="12544" width="9" style="65"/>
    <col min="12545" max="12545" width="4.125" style="65" customWidth="1"/>
    <col min="12546" max="12546" width="28.75" style="65" customWidth="1"/>
    <col min="12547" max="12547" width="13.25" style="65" customWidth="1"/>
    <col min="12548" max="12548" width="5.875" style="65" customWidth="1"/>
    <col min="12549" max="12549" width="13" style="65" customWidth="1"/>
    <col min="12550" max="12550" width="13.875" style="65" customWidth="1"/>
    <col min="12551" max="12551" width="11.125" style="65" customWidth="1"/>
    <col min="12552" max="12552" width="2.875" style="65" customWidth="1"/>
    <col min="12553" max="12553" width="19" style="65" customWidth="1"/>
    <col min="12554" max="12800" width="9" style="65"/>
    <col min="12801" max="12801" width="4.125" style="65" customWidth="1"/>
    <col min="12802" max="12802" width="28.75" style="65" customWidth="1"/>
    <col min="12803" max="12803" width="13.25" style="65" customWidth="1"/>
    <col min="12804" max="12804" width="5.875" style="65" customWidth="1"/>
    <col min="12805" max="12805" width="13" style="65" customWidth="1"/>
    <col min="12806" max="12806" width="13.875" style="65" customWidth="1"/>
    <col min="12807" max="12807" width="11.125" style="65" customWidth="1"/>
    <col min="12808" max="12808" width="2.875" style="65" customWidth="1"/>
    <col min="12809" max="12809" width="19" style="65" customWidth="1"/>
    <col min="12810" max="13056" width="9" style="65"/>
    <col min="13057" max="13057" width="4.125" style="65" customWidth="1"/>
    <col min="13058" max="13058" width="28.75" style="65" customWidth="1"/>
    <col min="13059" max="13059" width="13.25" style="65" customWidth="1"/>
    <col min="13060" max="13060" width="5.875" style="65" customWidth="1"/>
    <col min="13061" max="13061" width="13" style="65" customWidth="1"/>
    <col min="13062" max="13062" width="13.875" style="65" customWidth="1"/>
    <col min="13063" max="13063" width="11.125" style="65" customWidth="1"/>
    <col min="13064" max="13064" width="2.875" style="65" customWidth="1"/>
    <col min="13065" max="13065" width="19" style="65" customWidth="1"/>
    <col min="13066" max="13312" width="9" style="65"/>
    <col min="13313" max="13313" width="4.125" style="65" customWidth="1"/>
    <col min="13314" max="13314" width="28.75" style="65" customWidth="1"/>
    <col min="13315" max="13315" width="13.25" style="65" customWidth="1"/>
    <col min="13316" max="13316" width="5.875" style="65" customWidth="1"/>
    <col min="13317" max="13317" width="13" style="65" customWidth="1"/>
    <col min="13318" max="13318" width="13.875" style="65" customWidth="1"/>
    <col min="13319" max="13319" width="11.125" style="65" customWidth="1"/>
    <col min="13320" max="13320" width="2.875" style="65" customWidth="1"/>
    <col min="13321" max="13321" width="19" style="65" customWidth="1"/>
    <col min="13322" max="13568" width="9" style="65"/>
    <col min="13569" max="13569" width="4.125" style="65" customWidth="1"/>
    <col min="13570" max="13570" width="28.75" style="65" customWidth="1"/>
    <col min="13571" max="13571" width="13.25" style="65" customWidth="1"/>
    <col min="13572" max="13572" width="5.875" style="65" customWidth="1"/>
    <col min="13573" max="13573" width="13" style="65" customWidth="1"/>
    <col min="13574" max="13574" width="13.875" style="65" customWidth="1"/>
    <col min="13575" max="13575" width="11.125" style="65" customWidth="1"/>
    <col min="13576" max="13576" width="2.875" style="65" customWidth="1"/>
    <col min="13577" max="13577" width="19" style="65" customWidth="1"/>
    <col min="13578" max="13824" width="9" style="65"/>
    <col min="13825" max="13825" width="4.125" style="65" customWidth="1"/>
    <col min="13826" max="13826" width="28.75" style="65" customWidth="1"/>
    <col min="13827" max="13827" width="13.25" style="65" customWidth="1"/>
    <col min="13828" max="13828" width="5.875" style="65" customWidth="1"/>
    <col min="13829" max="13829" width="13" style="65" customWidth="1"/>
    <col min="13830" max="13830" width="13.875" style="65" customWidth="1"/>
    <col min="13831" max="13831" width="11.125" style="65" customWidth="1"/>
    <col min="13832" max="13832" width="2.875" style="65" customWidth="1"/>
    <col min="13833" max="13833" width="19" style="65" customWidth="1"/>
    <col min="13834" max="14080" width="9" style="65"/>
    <col min="14081" max="14081" width="4.125" style="65" customWidth="1"/>
    <col min="14082" max="14082" width="28.75" style="65" customWidth="1"/>
    <col min="14083" max="14083" width="13.25" style="65" customWidth="1"/>
    <col min="14084" max="14084" width="5.875" style="65" customWidth="1"/>
    <col min="14085" max="14085" width="13" style="65" customWidth="1"/>
    <col min="14086" max="14086" width="13.875" style="65" customWidth="1"/>
    <col min="14087" max="14087" width="11.125" style="65" customWidth="1"/>
    <col min="14088" max="14088" width="2.875" style="65" customWidth="1"/>
    <col min="14089" max="14089" width="19" style="65" customWidth="1"/>
    <col min="14090" max="14336" width="9" style="65"/>
    <col min="14337" max="14337" width="4.125" style="65" customWidth="1"/>
    <col min="14338" max="14338" width="28.75" style="65" customWidth="1"/>
    <col min="14339" max="14339" width="13.25" style="65" customWidth="1"/>
    <col min="14340" max="14340" width="5.875" style="65" customWidth="1"/>
    <col min="14341" max="14341" width="13" style="65" customWidth="1"/>
    <col min="14342" max="14342" width="13.875" style="65" customWidth="1"/>
    <col min="14343" max="14343" width="11.125" style="65" customWidth="1"/>
    <col min="14344" max="14344" width="2.875" style="65" customWidth="1"/>
    <col min="14345" max="14345" width="19" style="65" customWidth="1"/>
    <col min="14346" max="14592" width="9" style="65"/>
    <col min="14593" max="14593" width="4.125" style="65" customWidth="1"/>
    <col min="14594" max="14594" width="28.75" style="65" customWidth="1"/>
    <col min="14595" max="14595" width="13.25" style="65" customWidth="1"/>
    <col min="14596" max="14596" width="5.875" style="65" customWidth="1"/>
    <col min="14597" max="14597" width="13" style="65" customWidth="1"/>
    <col min="14598" max="14598" width="13.875" style="65" customWidth="1"/>
    <col min="14599" max="14599" width="11.125" style="65" customWidth="1"/>
    <col min="14600" max="14600" width="2.875" style="65" customWidth="1"/>
    <col min="14601" max="14601" width="19" style="65" customWidth="1"/>
    <col min="14602" max="14848" width="9" style="65"/>
    <col min="14849" max="14849" width="4.125" style="65" customWidth="1"/>
    <col min="14850" max="14850" width="28.75" style="65" customWidth="1"/>
    <col min="14851" max="14851" width="13.25" style="65" customWidth="1"/>
    <col min="14852" max="14852" width="5.875" style="65" customWidth="1"/>
    <col min="14853" max="14853" width="13" style="65" customWidth="1"/>
    <col min="14854" max="14854" width="13.875" style="65" customWidth="1"/>
    <col min="14855" max="14855" width="11.125" style="65" customWidth="1"/>
    <col min="14856" max="14856" width="2.875" style="65" customWidth="1"/>
    <col min="14857" max="14857" width="19" style="65" customWidth="1"/>
    <col min="14858" max="15104" width="9" style="65"/>
    <col min="15105" max="15105" width="4.125" style="65" customWidth="1"/>
    <col min="15106" max="15106" width="28.75" style="65" customWidth="1"/>
    <col min="15107" max="15107" width="13.25" style="65" customWidth="1"/>
    <col min="15108" max="15108" width="5.875" style="65" customWidth="1"/>
    <col min="15109" max="15109" width="13" style="65" customWidth="1"/>
    <col min="15110" max="15110" width="13.875" style="65" customWidth="1"/>
    <col min="15111" max="15111" width="11.125" style="65" customWidth="1"/>
    <col min="15112" max="15112" width="2.875" style="65" customWidth="1"/>
    <col min="15113" max="15113" width="19" style="65" customWidth="1"/>
    <col min="15114" max="15360" width="9" style="65"/>
    <col min="15361" max="15361" width="4.125" style="65" customWidth="1"/>
    <col min="15362" max="15362" width="28.75" style="65" customWidth="1"/>
    <col min="15363" max="15363" width="13.25" style="65" customWidth="1"/>
    <col min="15364" max="15364" width="5.875" style="65" customWidth="1"/>
    <col min="15365" max="15365" width="13" style="65" customWidth="1"/>
    <col min="15366" max="15366" width="13.875" style="65" customWidth="1"/>
    <col min="15367" max="15367" width="11.125" style="65" customWidth="1"/>
    <col min="15368" max="15368" width="2.875" style="65" customWidth="1"/>
    <col min="15369" max="15369" width="19" style="65" customWidth="1"/>
    <col min="15370" max="15616" width="9" style="65"/>
    <col min="15617" max="15617" width="4.125" style="65" customWidth="1"/>
    <col min="15618" max="15618" width="28.75" style="65" customWidth="1"/>
    <col min="15619" max="15619" width="13.25" style="65" customWidth="1"/>
    <col min="15620" max="15620" width="5.875" style="65" customWidth="1"/>
    <col min="15621" max="15621" width="13" style="65" customWidth="1"/>
    <col min="15622" max="15622" width="13.875" style="65" customWidth="1"/>
    <col min="15623" max="15623" width="11.125" style="65" customWidth="1"/>
    <col min="15624" max="15624" width="2.875" style="65" customWidth="1"/>
    <col min="15625" max="15625" width="19" style="65" customWidth="1"/>
    <col min="15626" max="15872" width="9" style="65"/>
    <col min="15873" max="15873" width="4.125" style="65" customWidth="1"/>
    <col min="15874" max="15874" width="28.75" style="65" customWidth="1"/>
    <col min="15875" max="15875" width="13.25" style="65" customWidth="1"/>
    <col min="15876" max="15876" width="5.875" style="65" customWidth="1"/>
    <col min="15877" max="15877" width="13" style="65" customWidth="1"/>
    <col min="15878" max="15878" width="13.875" style="65" customWidth="1"/>
    <col min="15879" max="15879" width="11.125" style="65" customWidth="1"/>
    <col min="15880" max="15880" width="2.875" style="65" customWidth="1"/>
    <col min="15881" max="15881" width="19" style="65" customWidth="1"/>
    <col min="15882" max="16128" width="9" style="65"/>
    <col min="16129" max="16129" width="4.125" style="65" customWidth="1"/>
    <col min="16130" max="16130" width="28.75" style="65" customWidth="1"/>
    <col min="16131" max="16131" width="13.25" style="65" customWidth="1"/>
    <col min="16132" max="16132" width="5.875" style="65" customWidth="1"/>
    <col min="16133" max="16133" width="13" style="65" customWidth="1"/>
    <col min="16134" max="16134" width="13.875" style="65" customWidth="1"/>
    <col min="16135" max="16135" width="11.125" style="65" customWidth="1"/>
    <col min="16136" max="16136" width="2.875" style="65" customWidth="1"/>
    <col min="16137" max="16137" width="19" style="65" customWidth="1"/>
    <col min="16138" max="16384" width="9" style="65"/>
  </cols>
  <sheetData>
    <row r="1" spans="1:8" x14ac:dyDescent="0.25">
      <c r="B1" s="204" t="s">
        <v>267</v>
      </c>
      <c r="C1" s="64"/>
      <c r="D1" s="204"/>
      <c r="E1" s="204"/>
    </row>
    <row r="3" spans="1:8" x14ac:dyDescent="0.25">
      <c r="A3" s="66" t="s">
        <v>122</v>
      </c>
      <c r="B3" s="67" t="str">
        <f>HYPERLINK("#'Sec II (F)'!B28","Income")</f>
        <v>Income</v>
      </c>
    </row>
    <row r="4" spans="1:8" x14ac:dyDescent="0.25">
      <c r="A4" s="66" t="s">
        <v>123</v>
      </c>
      <c r="B4" s="69" t="str">
        <f>HYPERLINK("#'Sec II (F)'!A85","Staff Cost")</f>
        <v>Staff Cost</v>
      </c>
      <c r="C4" s="65"/>
    </row>
    <row r="5" spans="1:8" x14ac:dyDescent="0.25">
      <c r="A5" s="66" t="s">
        <v>124</v>
      </c>
      <c r="B5" s="69" t="str">
        <f>HYPERLINK("#'Sec II (F)'!A130","General Expenses")</f>
        <v>General Expenses</v>
      </c>
      <c r="C5" s="65"/>
    </row>
    <row r="6" spans="1:8" x14ac:dyDescent="0.25">
      <c r="A6" s="66" t="s">
        <v>125</v>
      </c>
      <c r="B6" s="69" t="str">
        <f>HYPERLINK("#'Sec II (F)'!A173","Equipment")</f>
        <v>Equipment</v>
      </c>
      <c r="C6" s="65"/>
    </row>
    <row r="7" spans="1:8" x14ac:dyDescent="0.25">
      <c r="A7" s="66" t="s">
        <v>126</v>
      </c>
      <c r="B7" s="69" t="str">
        <f>HYPERLINK("#'Sec II (F)'!A217","Services")</f>
        <v>Services</v>
      </c>
      <c r="C7" s="65"/>
    </row>
    <row r="8" spans="1:8" x14ac:dyDescent="0.25">
      <c r="A8" s="66" t="s">
        <v>127</v>
      </c>
      <c r="B8" s="69" t="str">
        <f>HYPERLINK("#'Sec II (F)'!A260","Works")</f>
        <v>Works</v>
      </c>
      <c r="C8" s="65"/>
    </row>
    <row r="9" spans="1:8" x14ac:dyDescent="0.25">
      <c r="A9" s="66" t="s">
        <v>128</v>
      </c>
      <c r="B9" s="69" t="str">
        <f>HYPERLINK("#'Sec II (F)'!A302","Others")</f>
        <v>Others</v>
      </c>
      <c r="C9" s="65"/>
    </row>
    <row r="10" spans="1:8" x14ac:dyDescent="0.25">
      <c r="B10" s="70"/>
    </row>
    <row r="11" spans="1:8" ht="20.25" customHeight="1" x14ac:dyDescent="0.25">
      <c r="A11" s="23"/>
      <c r="B11" s="71"/>
      <c r="C11" s="72"/>
      <c r="D11" s="71"/>
      <c r="E11" s="71"/>
      <c r="F11" s="71"/>
      <c r="G11" s="73" t="s">
        <v>238</v>
      </c>
      <c r="H11" s="71"/>
    </row>
    <row r="12" spans="1:8" ht="20.25" customHeight="1" x14ac:dyDescent="0.3">
      <c r="A12" s="408" t="s">
        <v>14</v>
      </c>
      <c r="B12" s="408"/>
      <c r="C12" s="408"/>
      <c r="D12" s="408"/>
      <c r="E12" s="408"/>
      <c r="F12" s="408"/>
      <c r="G12" s="408"/>
      <c r="H12" s="74"/>
    </row>
    <row r="13" spans="1:8" ht="20.25" customHeight="1" x14ac:dyDescent="0.3">
      <c r="A13" s="409" t="str">
        <f>'Sec I i (F)'!A3:E3</f>
        <v>Final Financial Report</v>
      </c>
      <c r="B13" s="409"/>
      <c r="C13" s="409"/>
      <c r="D13" s="409"/>
      <c r="E13" s="409"/>
      <c r="F13" s="409"/>
      <c r="G13" s="409"/>
      <c r="H13" s="74"/>
    </row>
    <row r="14" spans="1:8" ht="10.9" customHeight="1" x14ac:dyDescent="0.3">
      <c r="A14" s="410"/>
      <c r="B14" s="410"/>
      <c r="C14" s="410"/>
      <c r="D14" s="410"/>
      <c r="E14" s="410"/>
      <c r="F14" s="410"/>
      <c r="G14" s="410"/>
      <c r="H14" s="74"/>
    </row>
    <row r="15" spans="1:8" ht="11.25" hidden="1" customHeight="1" x14ac:dyDescent="0.3">
      <c r="A15" s="410"/>
      <c r="B15" s="410"/>
      <c r="C15" s="410"/>
      <c r="D15" s="410"/>
      <c r="E15" s="410"/>
      <c r="F15" s="410"/>
      <c r="G15" s="410"/>
      <c r="H15" s="71"/>
    </row>
    <row r="16" spans="1:8" s="78" customFormat="1" ht="20.25" customHeight="1" x14ac:dyDescent="0.25">
      <c r="A16" s="63" t="s">
        <v>194</v>
      </c>
      <c r="B16" s="75"/>
      <c r="C16" s="76">
        <f>'Sec I i (F)'!C5</f>
        <v>0</v>
      </c>
      <c r="D16" s="77"/>
      <c r="E16" s="77"/>
      <c r="F16" s="77"/>
      <c r="G16" s="77"/>
      <c r="H16" s="75"/>
    </row>
    <row r="17" spans="1:9" s="78" customFormat="1" ht="7.5" customHeight="1" x14ac:dyDescent="0.25">
      <c r="A17" s="75"/>
      <c r="B17" s="75"/>
      <c r="C17" s="79"/>
      <c r="D17" s="77"/>
      <c r="E17" s="77"/>
      <c r="F17" s="77"/>
      <c r="G17" s="77"/>
      <c r="H17" s="75"/>
    </row>
    <row r="18" spans="1:9" s="78" customFormat="1" ht="20.25" customHeight="1" x14ac:dyDescent="0.25">
      <c r="A18" s="415" t="s">
        <v>241</v>
      </c>
      <c r="B18" s="415"/>
      <c r="C18" s="417">
        <f>+'Sec I i (F)'!C7</f>
        <v>0</v>
      </c>
      <c r="D18" s="417"/>
      <c r="E18" s="417"/>
      <c r="F18" s="417"/>
      <c r="G18" s="417"/>
      <c r="H18" s="75"/>
    </row>
    <row r="19" spans="1:9" s="78" customFormat="1" ht="20.25" customHeight="1" x14ac:dyDescent="0.25">
      <c r="A19" s="415"/>
      <c r="B19" s="415"/>
      <c r="C19" s="417"/>
      <c r="D19" s="417"/>
      <c r="E19" s="417"/>
      <c r="F19" s="417"/>
      <c r="G19" s="417"/>
      <c r="H19" s="75"/>
    </row>
    <row r="20" spans="1:9" s="78" customFormat="1" ht="20.25" customHeight="1" x14ac:dyDescent="0.25">
      <c r="A20" s="415"/>
      <c r="B20" s="415"/>
      <c r="C20" s="417"/>
      <c r="D20" s="417"/>
      <c r="E20" s="417"/>
      <c r="F20" s="417"/>
      <c r="G20" s="417"/>
      <c r="H20" s="75"/>
    </row>
    <row r="21" spans="1:9" s="78" customFormat="1" ht="7.5" customHeight="1" x14ac:dyDescent="0.25">
      <c r="A21" s="75"/>
      <c r="B21" s="75"/>
      <c r="C21" s="80"/>
      <c r="D21" s="81"/>
      <c r="E21" s="81"/>
      <c r="F21" s="81"/>
      <c r="G21" s="81"/>
      <c r="H21" s="75"/>
    </row>
    <row r="22" spans="1:9" s="78" customFormat="1" ht="20.25" customHeight="1" x14ac:dyDescent="0.25">
      <c r="A22" s="63" t="s">
        <v>242</v>
      </c>
      <c r="B22" s="75"/>
      <c r="C22" s="82" t="str">
        <f>'Sec I i (F)'!C11</f>
        <v/>
      </c>
      <c r="D22" s="74" t="s">
        <v>196</v>
      </c>
      <c r="E22" s="82" t="str">
        <f>'Sec I i (F)'!E11</f>
        <v/>
      </c>
      <c r="F22" s="81"/>
      <c r="G22" s="81"/>
      <c r="H22" s="75"/>
      <c r="I22" s="75"/>
    </row>
    <row r="23" spans="1:9" ht="7.5" customHeight="1" x14ac:dyDescent="0.25">
      <c r="A23" s="83"/>
      <c r="B23" s="83"/>
      <c r="C23" s="84"/>
      <c r="D23" s="83"/>
      <c r="E23" s="83"/>
      <c r="F23" s="83"/>
      <c r="G23" s="83"/>
      <c r="H23" s="71"/>
    </row>
    <row r="24" spans="1:9" ht="27" customHeight="1" x14ac:dyDescent="0.3">
      <c r="A24" s="205" t="s">
        <v>268</v>
      </c>
      <c r="B24" s="71"/>
      <c r="C24" s="72"/>
      <c r="D24" s="71"/>
      <c r="E24" s="71"/>
      <c r="F24" s="71"/>
      <c r="G24" s="71"/>
      <c r="H24" s="71"/>
    </row>
    <row r="25" spans="1:9" ht="61.15" customHeight="1" x14ac:dyDescent="0.25">
      <c r="A25" s="23"/>
      <c r="B25" s="85" t="s">
        <v>243</v>
      </c>
      <c r="C25" s="198" t="s">
        <v>244</v>
      </c>
      <c r="D25" s="199"/>
      <c r="E25" s="86" t="s">
        <v>245</v>
      </c>
      <c r="F25" s="87" t="s">
        <v>246</v>
      </c>
      <c r="G25" s="87" t="s">
        <v>247</v>
      </c>
      <c r="H25" s="71"/>
    </row>
    <row r="26" spans="1:9" s="93" customFormat="1" ht="18.75" x14ac:dyDescent="0.3">
      <c r="A26" s="88"/>
      <c r="B26" s="89"/>
      <c r="C26" s="90" t="s">
        <v>79</v>
      </c>
      <c r="D26" s="89"/>
      <c r="E26" s="91"/>
      <c r="F26" s="92"/>
      <c r="G26" s="92"/>
      <c r="H26" s="92"/>
    </row>
    <row r="27" spans="1:9" s="93" customFormat="1" ht="18.75" x14ac:dyDescent="0.3">
      <c r="A27" s="94" t="s">
        <v>248</v>
      </c>
      <c r="B27" s="89"/>
      <c r="C27" s="95"/>
      <c r="D27" s="89"/>
      <c r="E27" s="91"/>
      <c r="F27" s="96"/>
      <c r="G27" s="96"/>
      <c r="H27" s="92"/>
    </row>
    <row r="28" spans="1:9" s="93" customFormat="1" ht="18.75" x14ac:dyDescent="0.3">
      <c r="A28" s="88"/>
      <c r="B28" s="97"/>
      <c r="C28" s="98">
        <v>0</v>
      </c>
      <c r="D28" s="97"/>
      <c r="E28" s="99"/>
      <c r="F28" s="100"/>
      <c r="G28" s="100"/>
      <c r="H28" s="92"/>
    </row>
    <row r="29" spans="1:9" s="93" customFormat="1" ht="18.75" x14ac:dyDescent="0.3">
      <c r="A29" s="88"/>
      <c r="B29" s="97"/>
      <c r="C29" s="98">
        <v>0</v>
      </c>
      <c r="D29" s="97"/>
      <c r="E29" s="99"/>
      <c r="F29" s="100"/>
      <c r="G29" s="100"/>
      <c r="H29" s="92"/>
    </row>
    <row r="30" spans="1:9" s="93" customFormat="1" ht="18.75" x14ac:dyDescent="0.3">
      <c r="A30" s="88"/>
      <c r="B30" s="97"/>
      <c r="C30" s="98">
        <v>0</v>
      </c>
      <c r="D30" s="97"/>
      <c r="E30" s="99"/>
      <c r="F30" s="100"/>
      <c r="G30" s="100"/>
      <c r="H30" s="92"/>
    </row>
    <row r="31" spans="1:9" s="93" customFormat="1" ht="18.75" x14ac:dyDescent="0.3">
      <c r="A31" s="88"/>
      <c r="B31" s="97"/>
      <c r="C31" s="98">
        <v>0</v>
      </c>
      <c r="D31" s="97"/>
      <c r="E31" s="99"/>
      <c r="F31" s="100"/>
      <c r="G31" s="100"/>
      <c r="H31" s="92"/>
    </row>
    <row r="32" spans="1:9" s="93" customFormat="1" ht="18.75" x14ac:dyDescent="0.3">
      <c r="A32" s="88"/>
      <c r="B32" s="97"/>
      <c r="C32" s="98">
        <v>0</v>
      </c>
      <c r="D32" s="97"/>
      <c r="E32" s="99"/>
      <c r="F32" s="100"/>
      <c r="G32" s="100"/>
      <c r="H32" s="92"/>
    </row>
    <row r="33" spans="1:8" s="93" customFormat="1" ht="18.75" x14ac:dyDescent="0.3">
      <c r="A33" s="88"/>
      <c r="B33" s="97"/>
      <c r="C33" s="98">
        <v>0</v>
      </c>
      <c r="D33" s="97"/>
      <c r="E33" s="99"/>
      <c r="F33" s="100"/>
      <c r="G33" s="100"/>
      <c r="H33" s="92"/>
    </row>
    <row r="34" spans="1:8" s="93" customFormat="1" ht="22.5" x14ac:dyDescent="0.3">
      <c r="A34" s="101"/>
      <c r="B34" s="102" t="s">
        <v>251</v>
      </c>
      <c r="C34" s="147">
        <f>SUM(C28:C33)</f>
        <v>0</v>
      </c>
      <c r="D34" s="89"/>
      <c r="E34" s="91"/>
      <c r="F34" s="96"/>
      <c r="G34" s="96"/>
      <c r="H34" s="104"/>
    </row>
    <row r="35" spans="1:8" s="93" customFormat="1" ht="11.25" customHeight="1" x14ac:dyDescent="0.3">
      <c r="A35" s="105"/>
      <c r="B35" s="106"/>
      <c r="C35" s="103"/>
      <c r="D35" s="89"/>
      <c r="E35" s="91"/>
      <c r="F35" s="96"/>
      <c r="G35" s="96"/>
      <c r="H35" s="104"/>
    </row>
    <row r="36" spans="1:8" s="93" customFormat="1" ht="18.75" x14ac:dyDescent="0.3">
      <c r="A36" s="94" t="s">
        <v>249</v>
      </c>
      <c r="B36" s="106"/>
      <c r="C36" s="103"/>
      <c r="D36" s="89"/>
      <c r="E36" s="91"/>
      <c r="F36" s="96"/>
      <c r="G36" s="96"/>
      <c r="H36" s="104"/>
    </row>
    <row r="37" spans="1:8" s="93" customFormat="1" ht="18.75" x14ac:dyDescent="0.3">
      <c r="A37" s="88"/>
      <c r="B37" s="97"/>
      <c r="C37" s="98">
        <v>0</v>
      </c>
      <c r="D37" s="97"/>
      <c r="E37" s="99"/>
      <c r="F37" s="100"/>
      <c r="G37" s="100"/>
      <c r="H37" s="92"/>
    </row>
    <row r="38" spans="1:8" s="93" customFormat="1" ht="18.75" x14ac:dyDescent="0.3">
      <c r="A38" s="88"/>
      <c r="B38" s="97"/>
      <c r="C38" s="98">
        <v>0</v>
      </c>
      <c r="D38" s="97"/>
      <c r="E38" s="99"/>
      <c r="F38" s="100"/>
      <c r="G38" s="100"/>
      <c r="H38" s="92"/>
    </row>
    <row r="39" spans="1:8" s="93" customFormat="1" ht="18.75" x14ac:dyDescent="0.3">
      <c r="A39" s="88"/>
      <c r="B39" s="97"/>
      <c r="C39" s="98">
        <v>0</v>
      </c>
      <c r="D39" s="97"/>
      <c r="E39" s="99"/>
      <c r="F39" s="100"/>
      <c r="G39" s="100"/>
      <c r="H39" s="92"/>
    </row>
    <row r="40" spans="1:8" s="93" customFormat="1" ht="18.75" x14ac:dyDescent="0.3">
      <c r="A40" s="88"/>
      <c r="B40" s="97"/>
      <c r="C40" s="98">
        <v>0</v>
      </c>
      <c r="D40" s="97"/>
      <c r="E40" s="99"/>
      <c r="F40" s="100"/>
      <c r="G40" s="100"/>
      <c r="H40" s="92"/>
    </row>
    <row r="41" spans="1:8" s="93" customFormat="1" ht="18.75" x14ac:dyDescent="0.3">
      <c r="A41" s="88"/>
      <c r="B41" s="97"/>
      <c r="C41" s="98">
        <v>0</v>
      </c>
      <c r="D41" s="97"/>
      <c r="E41" s="99"/>
      <c r="F41" s="100"/>
      <c r="G41" s="100"/>
      <c r="H41" s="92"/>
    </row>
    <row r="42" spans="1:8" s="93" customFormat="1" ht="22.5" x14ac:dyDescent="0.3">
      <c r="A42" s="101"/>
      <c r="B42" s="102" t="s">
        <v>251</v>
      </c>
      <c r="C42" s="147">
        <f>SUM(C37:C41)</f>
        <v>0</v>
      </c>
      <c r="D42" s="89"/>
      <c r="E42" s="91"/>
      <c r="F42" s="96"/>
      <c r="G42" s="96"/>
      <c r="H42" s="104"/>
    </row>
    <row r="43" spans="1:8" s="93" customFormat="1" ht="12" customHeight="1" x14ac:dyDescent="0.3">
      <c r="A43" s="105"/>
      <c r="B43" s="106"/>
      <c r="C43" s="103"/>
      <c r="D43" s="89"/>
      <c r="E43" s="91"/>
      <c r="F43" s="96"/>
      <c r="G43" s="96"/>
      <c r="H43" s="104"/>
    </row>
    <row r="44" spans="1:8" s="93" customFormat="1" ht="18.75" x14ac:dyDescent="0.3">
      <c r="A44" s="94" t="s">
        <v>250</v>
      </c>
      <c r="B44" s="106"/>
      <c r="C44" s="103"/>
      <c r="D44" s="89"/>
      <c r="E44" s="91"/>
      <c r="F44" s="96"/>
      <c r="G44" s="96"/>
      <c r="H44" s="104"/>
    </row>
    <row r="45" spans="1:8" s="93" customFormat="1" ht="18.75" x14ac:dyDescent="0.3">
      <c r="A45" s="88"/>
      <c r="B45" s="97"/>
      <c r="C45" s="98">
        <v>0</v>
      </c>
      <c r="D45" s="97"/>
      <c r="E45" s="99"/>
      <c r="F45" s="100"/>
      <c r="G45" s="100"/>
      <c r="H45" s="92"/>
    </row>
    <row r="46" spans="1:8" s="93" customFormat="1" ht="18.75" x14ac:dyDescent="0.3">
      <c r="A46" s="88"/>
      <c r="B46" s="97"/>
      <c r="C46" s="98">
        <v>0</v>
      </c>
      <c r="D46" s="97"/>
      <c r="E46" s="99"/>
      <c r="F46" s="100"/>
      <c r="G46" s="100"/>
      <c r="H46" s="92"/>
    </row>
    <row r="47" spans="1:8" s="93" customFormat="1" ht="18.75" x14ac:dyDescent="0.3">
      <c r="A47" s="88"/>
      <c r="B47" s="97"/>
      <c r="C47" s="98">
        <v>0</v>
      </c>
      <c r="D47" s="97"/>
      <c r="E47" s="99"/>
      <c r="F47" s="100"/>
      <c r="G47" s="100"/>
      <c r="H47" s="92"/>
    </row>
    <row r="48" spans="1:8" s="93" customFormat="1" ht="18.75" x14ac:dyDescent="0.3">
      <c r="A48" s="88"/>
      <c r="B48" s="97"/>
      <c r="C48" s="98">
        <v>0</v>
      </c>
      <c r="D48" s="97"/>
      <c r="E48" s="99"/>
      <c r="F48" s="100"/>
      <c r="G48" s="100"/>
      <c r="H48" s="92"/>
    </row>
    <row r="49" spans="1:9" s="93" customFormat="1" ht="18.75" x14ac:dyDescent="0.3">
      <c r="A49" s="88"/>
      <c r="B49" s="97"/>
      <c r="C49" s="98">
        <v>0</v>
      </c>
      <c r="D49" s="97"/>
      <c r="E49" s="99"/>
      <c r="F49" s="100"/>
      <c r="G49" s="100"/>
      <c r="H49" s="92"/>
    </row>
    <row r="50" spans="1:9" s="93" customFormat="1" ht="18.75" x14ac:dyDescent="0.3">
      <c r="A50" s="88"/>
      <c r="B50" s="97"/>
      <c r="C50" s="98">
        <v>0</v>
      </c>
      <c r="D50" s="97"/>
      <c r="E50" s="99"/>
      <c r="F50" s="100"/>
      <c r="G50" s="100"/>
      <c r="H50" s="92"/>
    </row>
    <row r="51" spans="1:9" s="93" customFormat="1" ht="22.5" x14ac:dyDescent="0.3">
      <c r="A51" s="107"/>
      <c r="B51" s="102" t="s">
        <v>251</v>
      </c>
      <c r="C51" s="147">
        <f>SUM(C45:C50)</f>
        <v>0</v>
      </c>
      <c r="D51" s="89"/>
      <c r="E51" s="91"/>
      <c r="F51" s="96"/>
      <c r="G51" s="96"/>
      <c r="H51" s="104"/>
    </row>
    <row r="52" spans="1:9" ht="12.75" customHeight="1" x14ac:dyDescent="0.25">
      <c r="A52" s="23"/>
      <c r="B52" s="108"/>
      <c r="C52" s="109"/>
      <c r="D52" s="71"/>
      <c r="E52" s="110"/>
      <c r="F52" s="96"/>
      <c r="G52" s="96"/>
      <c r="H52" s="111"/>
    </row>
    <row r="53" spans="1:9" ht="21" customHeight="1" x14ac:dyDescent="0.25">
      <c r="A53" s="112" t="s">
        <v>2</v>
      </c>
      <c r="B53" s="411" t="s">
        <v>252</v>
      </c>
      <c r="C53" s="411"/>
      <c r="D53" s="411"/>
      <c r="E53" s="411"/>
      <c r="F53" s="411"/>
      <c r="G53" s="411"/>
      <c r="H53" s="411"/>
      <c r="I53" s="71"/>
    </row>
    <row r="54" spans="1:9" ht="33.75" customHeight="1" x14ac:dyDescent="0.25">
      <c r="A54" s="112" t="s">
        <v>3</v>
      </c>
      <c r="B54" s="411" t="s">
        <v>253</v>
      </c>
      <c r="C54" s="411"/>
      <c r="D54" s="411"/>
      <c r="E54" s="411"/>
      <c r="F54" s="411"/>
      <c r="G54" s="411"/>
      <c r="H54" s="411"/>
      <c r="I54" s="71"/>
    </row>
    <row r="55" spans="1:9" ht="21" customHeight="1" x14ac:dyDescent="0.25">
      <c r="A55" s="112" t="s">
        <v>4</v>
      </c>
      <c r="B55" s="411" t="s">
        <v>254</v>
      </c>
      <c r="C55" s="411"/>
      <c r="D55" s="411"/>
      <c r="E55" s="411"/>
      <c r="F55" s="411"/>
      <c r="G55" s="411"/>
      <c r="H55" s="411"/>
      <c r="I55" s="71"/>
    </row>
    <row r="56" spans="1:9" x14ac:dyDescent="0.25">
      <c r="I56" s="70" t="str">
        <f>HYPERLINK("#'Sec II (F)'!A1","Back to Top")</f>
        <v>Back to Top</v>
      </c>
    </row>
    <row r="58" spans="1:9" x14ac:dyDescent="0.25">
      <c r="A58" s="65"/>
      <c r="C58" s="71"/>
      <c r="D58" s="71"/>
      <c r="E58" s="72"/>
      <c r="F58" s="71"/>
      <c r="G58" s="71"/>
      <c r="H58" s="113" t="s">
        <v>239</v>
      </c>
    </row>
    <row r="59" spans="1:9" ht="18.75" x14ac:dyDescent="0.3">
      <c r="A59" s="408" t="s">
        <v>237</v>
      </c>
      <c r="B59" s="408"/>
      <c r="C59" s="408"/>
      <c r="D59" s="408"/>
      <c r="E59" s="408"/>
      <c r="F59" s="408"/>
      <c r="G59" s="408"/>
      <c r="H59" s="408"/>
    </row>
    <row r="60" spans="1:9" ht="18.75" x14ac:dyDescent="0.3">
      <c r="A60" s="391" t="str">
        <f>'Sec I i (F)'!A3:E3</f>
        <v>Final Financial Report</v>
      </c>
      <c r="B60" s="391"/>
      <c r="C60" s="391"/>
      <c r="D60" s="391"/>
      <c r="E60" s="391"/>
      <c r="F60" s="391"/>
      <c r="G60" s="391"/>
      <c r="H60" s="391"/>
    </row>
    <row r="61" spans="1:9" ht="18.75" x14ac:dyDescent="0.3">
      <c r="A61" s="408"/>
      <c r="B61" s="408"/>
      <c r="C61" s="408"/>
      <c r="D61" s="408"/>
      <c r="E61" s="408"/>
      <c r="F61" s="408"/>
      <c r="G61" s="408"/>
      <c r="H61" s="408"/>
    </row>
    <row r="62" spans="1:9" ht="18.75" x14ac:dyDescent="0.25">
      <c r="A62" s="63" t="s">
        <v>194</v>
      </c>
      <c r="B62" s="75"/>
      <c r="C62" s="76">
        <f>'Sec I i (F)'!C5</f>
        <v>0</v>
      </c>
      <c r="D62" s="88"/>
      <c r="E62" s="114"/>
      <c r="F62" s="88"/>
      <c r="G62" s="88"/>
      <c r="H62" s="88"/>
    </row>
    <row r="63" spans="1:9" ht="18.75" x14ac:dyDescent="0.25">
      <c r="A63" s="75"/>
      <c r="B63" s="75"/>
      <c r="C63" s="115"/>
      <c r="D63" s="88"/>
      <c r="E63" s="114"/>
      <c r="F63" s="88"/>
      <c r="G63" s="88"/>
      <c r="H63" s="88"/>
    </row>
    <row r="64" spans="1:9" ht="19.899999999999999" customHeight="1" x14ac:dyDescent="0.25">
      <c r="A64" s="415" t="s">
        <v>241</v>
      </c>
      <c r="B64" s="415"/>
      <c r="C64" s="416">
        <f>+'Sec I i (F)'!C7</f>
        <v>0</v>
      </c>
      <c r="D64" s="416"/>
      <c r="E64" s="416"/>
      <c r="F64" s="416"/>
      <c r="G64" s="416"/>
      <c r="H64" s="416"/>
    </row>
    <row r="65" spans="1:8" ht="19.899999999999999" customHeight="1" x14ac:dyDescent="0.25">
      <c r="A65" s="415"/>
      <c r="B65" s="415"/>
      <c r="C65" s="416"/>
      <c r="D65" s="416"/>
      <c r="E65" s="416"/>
      <c r="F65" s="416"/>
      <c r="G65" s="416"/>
      <c r="H65" s="416"/>
    </row>
    <row r="66" spans="1:8" ht="19.899999999999999" customHeight="1" x14ac:dyDescent="0.25">
      <c r="A66" s="415"/>
      <c r="B66" s="415"/>
      <c r="C66" s="416"/>
      <c r="D66" s="416"/>
      <c r="E66" s="416"/>
      <c r="F66" s="416"/>
      <c r="G66" s="416"/>
      <c r="H66" s="416"/>
    </row>
    <row r="67" spans="1:8" x14ac:dyDescent="0.25">
      <c r="A67" s="75"/>
      <c r="B67" s="75"/>
      <c r="C67" s="75"/>
      <c r="D67" s="75"/>
      <c r="E67" s="116"/>
      <c r="F67" s="75"/>
      <c r="G67" s="75"/>
      <c r="H67" s="75"/>
    </row>
    <row r="68" spans="1:8" ht="18.75" x14ac:dyDescent="0.25">
      <c r="A68" s="63" t="s">
        <v>242</v>
      </c>
      <c r="B68" s="75"/>
      <c r="C68" s="117" t="str">
        <f>'Sec I i (F)'!C11</f>
        <v/>
      </c>
      <c r="D68" s="74" t="s">
        <v>196</v>
      </c>
      <c r="E68" s="117" t="str">
        <f>'Sec I i (F)'!E11</f>
        <v/>
      </c>
      <c r="F68" s="75"/>
      <c r="G68" s="75"/>
      <c r="H68" s="75"/>
    </row>
    <row r="69" spans="1:8" ht="16.5" thickBot="1" x14ac:dyDescent="0.3">
      <c r="A69" s="118"/>
      <c r="B69" s="118"/>
      <c r="C69" s="118"/>
      <c r="D69" s="118"/>
      <c r="E69" s="119"/>
      <c r="F69" s="118"/>
      <c r="G69" s="118"/>
      <c r="H69" s="118"/>
    </row>
    <row r="70" spans="1:8" ht="18.75" x14ac:dyDescent="0.25">
      <c r="A70" s="200" t="s">
        <v>255</v>
      </c>
      <c r="B70" s="71"/>
      <c r="C70" s="201" t="s">
        <v>256</v>
      </c>
      <c r="D70" s="23"/>
      <c r="E70" s="121"/>
      <c r="F70" s="23"/>
      <c r="G70" s="23"/>
      <c r="H70" s="23"/>
    </row>
    <row r="71" spans="1:8" x14ac:dyDescent="0.25">
      <c r="A71" s="65"/>
      <c r="C71" s="111"/>
      <c r="D71" s="71"/>
      <c r="E71" s="122"/>
      <c r="F71" s="111"/>
      <c r="G71" s="111"/>
      <c r="H71" s="111"/>
    </row>
    <row r="72" spans="1:8" ht="67.150000000000006" customHeight="1" x14ac:dyDescent="0.25">
      <c r="A72" s="387" t="s">
        <v>257</v>
      </c>
      <c r="B72" s="387"/>
      <c r="C72" s="123" t="s">
        <v>258</v>
      </c>
      <c r="D72" s="71"/>
      <c r="E72" s="124" t="s">
        <v>259</v>
      </c>
      <c r="F72" s="123" t="s">
        <v>245</v>
      </c>
      <c r="G72" s="202" t="s">
        <v>260</v>
      </c>
      <c r="H72" s="123" t="s">
        <v>261</v>
      </c>
    </row>
    <row r="73" spans="1:8" ht="18.75" x14ac:dyDescent="0.3">
      <c r="A73" s="412"/>
      <c r="B73" s="412"/>
      <c r="C73" s="126"/>
      <c r="D73" s="89"/>
      <c r="E73" s="90" t="s">
        <v>79</v>
      </c>
      <c r="F73" s="127"/>
      <c r="G73" s="128"/>
      <c r="H73" s="128"/>
    </row>
    <row r="74" spans="1:8" ht="18.75" x14ac:dyDescent="0.25">
      <c r="A74" s="413"/>
      <c r="B74" s="413"/>
      <c r="C74" s="129"/>
      <c r="D74" s="130"/>
      <c r="E74" s="98">
        <v>0</v>
      </c>
      <c r="F74" s="99"/>
      <c r="G74" s="100"/>
      <c r="H74" s="100"/>
    </row>
    <row r="75" spans="1:8" ht="18.75" x14ac:dyDescent="0.25">
      <c r="A75" s="413"/>
      <c r="B75" s="413"/>
      <c r="C75" s="129"/>
      <c r="D75" s="130"/>
      <c r="E75" s="98">
        <v>0</v>
      </c>
      <c r="F75" s="99"/>
      <c r="G75" s="100"/>
      <c r="H75" s="100"/>
    </row>
    <row r="76" spans="1:8" ht="18.75" x14ac:dyDescent="0.25">
      <c r="A76" s="413"/>
      <c r="B76" s="413"/>
      <c r="C76" s="129"/>
      <c r="D76" s="130"/>
      <c r="E76" s="98">
        <v>0</v>
      </c>
      <c r="F76" s="99"/>
      <c r="G76" s="100"/>
      <c r="H76" s="100"/>
    </row>
    <row r="77" spans="1:8" ht="18.75" x14ac:dyDescent="0.25">
      <c r="A77" s="413"/>
      <c r="B77" s="413"/>
      <c r="C77" s="129"/>
      <c r="D77" s="130"/>
      <c r="E77" s="98">
        <v>0</v>
      </c>
      <c r="F77" s="99"/>
      <c r="G77" s="100"/>
      <c r="H77" s="100"/>
    </row>
    <row r="78" spans="1:8" ht="18.75" x14ac:dyDescent="0.25">
      <c r="A78" s="413"/>
      <c r="B78" s="413"/>
      <c r="C78" s="129"/>
      <c r="D78" s="130"/>
      <c r="E78" s="98">
        <v>0</v>
      </c>
      <c r="F78" s="99"/>
      <c r="G78" s="100"/>
      <c r="H78" s="100"/>
    </row>
    <row r="79" spans="1:8" ht="18.75" x14ac:dyDescent="0.25">
      <c r="A79" s="413"/>
      <c r="B79" s="413"/>
      <c r="C79" s="129"/>
      <c r="D79" s="130"/>
      <c r="E79" s="98">
        <v>0</v>
      </c>
      <c r="F79" s="99"/>
      <c r="G79" s="100"/>
      <c r="H79" s="100"/>
    </row>
    <row r="80" spans="1:8" ht="18.75" x14ac:dyDescent="0.25">
      <c r="A80" s="413"/>
      <c r="B80" s="413"/>
      <c r="C80" s="129"/>
      <c r="D80" s="130"/>
      <c r="E80" s="98">
        <v>0</v>
      </c>
      <c r="F80" s="99"/>
      <c r="G80" s="100"/>
      <c r="H80" s="100"/>
    </row>
    <row r="81" spans="1:8" ht="18.75" x14ac:dyDescent="0.25">
      <c r="A81" s="413"/>
      <c r="B81" s="413"/>
      <c r="C81" s="129"/>
      <c r="D81" s="130"/>
      <c r="E81" s="98">
        <v>0</v>
      </c>
      <c r="F81" s="99"/>
      <c r="G81" s="100"/>
      <c r="H81" s="100"/>
    </row>
    <row r="82" spans="1:8" ht="18.75" x14ac:dyDescent="0.25">
      <c r="A82" s="413"/>
      <c r="B82" s="413"/>
      <c r="C82" s="129"/>
      <c r="D82" s="130"/>
      <c r="E82" s="98">
        <v>0</v>
      </c>
      <c r="F82" s="99"/>
      <c r="G82" s="100"/>
      <c r="H82" s="100"/>
    </row>
    <row r="83" spans="1:8" ht="18.75" x14ac:dyDescent="0.25">
      <c r="A83" s="413"/>
      <c r="B83" s="413"/>
      <c r="C83" s="129"/>
      <c r="D83" s="130"/>
      <c r="E83" s="98">
        <v>0</v>
      </c>
      <c r="F83" s="99"/>
      <c r="G83" s="100"/>
      <c r="H83" s="100"/>
    </row>
    <row r="84" spans="1:8" ht="18.75" x14ac:dyDescent="0.25">
      <c r="A84" s="413"/>
      <c r="B84" s="413"/>
      <c r="C84" s="129"/>
      <c r="D84" s="130"/>
      <c r="E84" s="98">
        <v>0</v>
      </c>
      <c r="F84" s="99"/>
      <c r="G84" s="100"/>
      <c r="H84" s="100"/>
    </row>
    <row r="85" spans="1:8" ht="18.75" x14ac:dyDescent="0.25">
      <c r="A85" s="413"/>
      <c r="B85" s="413"/>
      <c r="C85" s="129"/>
      <c r="D85" s="130"/>
      <c r="E85" s="98">
        <v>0</v>
      </c>
      <c r="F85" s="99"/>
      <c r="G85" s="100"/>
      <c r="H85" s="100"/>
    </row>
    <row r="86" spans="1:8" ht="18.75" x14ac:dyDescent="0.25">
      <c r="A86" s="413"/>
      <c r="B86" s="413"/>
      <c r="C86" s="129"/>
      <c r="D86" s="130"/>
      <c r="E86" s="98">
        <v>0</v>
      </c>
      <c r="F86" s="99"/>
      <c r="G86" s="100"/>
      <c r="H86" s="100"/>
    </row>
    <row r="87" spans="1:8" ht="18.75" x14ac:dyDescent="0.25">
      <c r="A87" s="413"/>
      <c r="B87" s="413"/>
      <c r="C87" s="129"/>
      <c r="D87" s="130"/>
      <c r="E87" s="98">
        <v>0</v>
      </c>
      <c r="F87" s="99"/>
      <c r="G87" s="100"/>
      <c r="H87" s="100"/>
    </row>
    <row r="88" spans="1:8" ht="18.75" x14ac:dyDescent="0.25">
      <c r="A88" s="413"/>
      <c r="B88" s="413"/>
      <c r="C88" s="129"/>
      <c r="D88" s="130"/>
      <c r="E88" s="98">
        <v>0</v>
      </c>
      <c r="F88" s="99"/>
      <c r="G88" s="100"/>
      <c r="H88" s="100"/>
    </row>
    <row r="89" spans="1:8" ht="18.75" x14ac:dyDescent="0.25">
      <c r="A89" s="413"/>
      <c r="B89" s="413"/>
      <c r="C89" s="129"/>
      <c r="D89" s="130"/>
      <c r="E89" s="98">
        <v>0</v>
      </c>
      <c r="F89" s="99"/>
      <c r="G89" s="100"/>
      <c r="H89" s="100"/>
    </row>
    <row r="90" spans="1:8" ht="18.75" x14ac:dyDescent="0.25">
      <c r="A90" s="413"/>
      <c r="B90" s="413"/>
      <c r="C90" s="129"/>
      <c r="D90" s="130"/>
      <c r="E90" s="98">
        <v>0</v>
      </c>
      <c r="F90" s="99"/>
      <c r="G90" s="100"/>
      <c r="H90" s="100"/>
    </row>
    <row r="91" spans="1:8" ht="18.75" x14ac:dyDescent="0.25">
      <c r="A91" s="413"/>
      <c r="B91" s="413"/>
      <c r="C91" s="129"/>
      <c r="D91" s="130"/>
      <c r="E91" s="98">
        <v>0</v>
      </c>
      <c r="F91" s="99"/>
      <c r="G91" s="100"/>
      <c r="H91" s="100"/>
    </row>
    <row r="92" spans="1:8" ht="18.75" x14ac:dyDescent="0.25">
      <c r="A92" s="413"/>
      <c r="B92" s="413"/>
      <c r="C92" s="129"/>
      <c r="D92" s="130"/>
      <c r="E92" s="98">
        <v>0</v>
      </c>
      <c r="F92" s="99"/>
      <c r="G92" s="100"/>
      <c r="H92" s="100"/>
    </row>
    <row r="93" spans="1:8" ht="18.75" x14ac:dyDescent="0.25">
      <c r="A93" s="413"/>
      <c r="B93" s="413"/>
      <c r="C93" s="129"/>
      <c r="D93" s="130"/>
      <c r="E93" s="98">
        <v>0</v>
      </c>
      <c r="F93" s="99"/>
      <c r="G93" s="100"/>
      <c r="H93" s="100"/>
    </row>
    <row r="94" spans="1:8" ht="23.25" thickBot="1" x14ac:dyDescent="0.35">
      <c r="A94" s="93"/>
      <c r="B94" s="131"/>
      <c r="C94" s="132" t="s">
        <v>251</v>
      </c>
      <c r="D94" s="89"/>
      <c r="E94" s="148">
        <f>SUM(E74:E93)</f>
        <v>0</v>
      </c>
      <c r="F94" s="89"/>
      <c r="G94" s="89"/>
      <c r="H94" s="89"/>
    </row>
    <row r="95" spans="1:8" ht="16.5" thickTop="1" x14ac:dyDescent="0.25">
      <c r="A95" s="65"/>
      <c r="C95" s="71"/>
      <c r="D95" s="71"/>
      <c r="E95" s="72"/>
      <c r="F95" s="71"/>
      <c r="G95" s="71"/>
      <c r="H95" s="71"/>
    </row>
    <row r="96" spans="1:8" ht="15.6" customHeight="1" x14ac:dyDescent="0.25">
      <c r="A96" s="133" t="s">
        <v>2</v>
      </c>
      <c r="B96" s="411" t="s">
        <v>252</v>
      </c>
      <c r="C96" s="411"/>
      <c r="D96" s="411"/>
      <c r="E96" s="411"/>
      <c r="F96" s="411"/>
      <c r="G96" s="411"/>
      <c r="H96" s="411"/>
    </row>
    <row r="97" spans="1:9" ht="33.75" customHeight="1" x14ac:dyDescent="0.25">
      <c r="A97" s="133" t="s">
        <v>3</v>
      </c>
      <c r="B97" s="411" t="s">
        <v>253</v>
      </c>
      <c r="C97" s="411"/>
      <c r="D97" s="411"/>
      <c r="E97" s="411"/>
      <c r="F97" s="411"/>
      <c r="G97" s="411"/>
      <c r="H97" s="411"/>
    </row>
    <row r="98" spans="1:9" ht="15.6" customHeight="1" x14ac:dyDescent="0.25">
      <c r="A98" s="133" t="s">
        <v>4</v>
      </c>
      <c r="B98" s="411" t="s">
        <v>254</v>
      </c>
      <c r="C98" s="411"/>
      <c r="D98" s="411"/>
      <c r="E98" s="411"/>
      <c r="F98" s="411"/>
      <c r="G98" s="411"/>
      <c r="H98" s="411"/>
    </row>
    <row r="99" spans="1:9" x14ac:dyDescent="0.25">
      <c r="A99" s="133"/>
      <c r="B99" s="134"/>
      <c r="C99" s="134"/>
      <c r="D99" s="134"/>
      <c r="E99" s="134"/>
      <c r="F99" s="134"/>
      <c r="G99" s="134"/>
      <c r="H99" s="134"/>
      <c r="I99" s="70" t="str">
        <f>HYPERLINK("#'Sec II (F)'!A1","Back to Top")</f>
        <v>Back to Top</v>
      </c>
    </row>
    <row r="101" spans="1:9" x14ac:dyDescent="0.25">
      <c r="A101" s="65"/>
      <c r="C101" s="71"/>
      <c r="D101" s="71"/>
      <c r="E101" s="72"/>
      <c r="F101" s="71"/>
      <c r="G101" s="71"/>
      <c r="H101" s="113" t="s">
        <v>240</v>
      </c>
    </row>
    <row r="102" spans="1:9" ht="18.75" x14ac:dyDescent="0.3">
      <c r="A102" s="408" t="s">
        <v>237</v>
      </c>
      <c r="B102" s="408"/>
      <c r="C102" s="408"/>
      <c r="D102" s="408"/>
      <c r="E102" s="408"/>
      <c r="F102" s="408"/>
      <c r="G102" s="408"/>
      <c r="H102" s="408"/>
    </row>
    <row r="103" spans="1:9" ht="18.75" x14ac:dyDescent="0.3">
      <c r="A103" s="391" t="str">
        <f>'Sec I i (F)'!A3:E3</f>
        <v>Final Financial Report</v>
      </c>
      <c r="B103" s="391"/>
      <c r="C103" s="391"/>
      <c r="D103" s="391"/>
      <c r="E103" s="391"/>
      <c r="F103" s="391"/>
      <c r="G103" s="391"/>
      <c r="H103" s="391"/>
    </row>
    <row r="104" spans="1:9" ht="18.75" x14ac:dyDescent="0.3">
      <c r="A104" s="408"/>
      <c r="B104" s="408"/>
      <c r="C104" s="408"/>
      <c r="D104" s="408"/>
      <c r="E104" s="408"/>
      <c r="F104" s="408"/>
      <c r="G104" s="408"/>
      <c r="H104" s="408"/>
    </row>
    <row r="105" spans="1:9" ht="18.75" x14ac:dyDescent="0.25">
      <c r="A105" s="63" t="s">
        <v>194</v>
      </c>
      <c r="B105" s="75"/>
      <c r="C105" s="76">
        <f>'Sec I i (F)'!C5</f>
        <v>0</v>
      </c>
      <c r="D105" s="88"/>
      <c r="E105" s="114"/>
      <c r="F105" s="88"/>
      <c r="G105" s="88"/>
      <c r="H105" s="88"/>
    </row>
    <row r="106" spans="1:9" ht="18.75" x14ac:dyDescent="0.25">
      <c r="A106" s="75"/>
      <c r="B106" s="75"/>
      <c r="C106" s="115"/>
      <c r="D106" s="88"/>
      <c r="E106" s="114"/>
      <c r="F106" s="88"/>
      <c r="G106" s="88"/>
      <c r="H106" s="88"/>
    </row>
    <row r="107" spans="1:9" ht="15.6" customHeight="1" x14ac:dyDescent="0.25">
      <c r="A107" s="415" t="s">
        <v>241</v>
      </c>
      <c r="B107" s="415"/>
      <c r="C107" s="416">
        <f>+'Sec I i (F)'!C7</f>
        <v>0</v>
      </c>
      <c r="D107" s="416"/>
      <c r="E107" s="416"/>
      <c r="F107" s="416"/>
      <c r="G107" s="416"/>
      <c r="H107" s="416"/>
    </row>
    <row r="108" spans="1:9" ht="15.6" customHeight="1" x14ac:dyDescent="0.25">
      <c r="A108" s="415"/>
      <c r="B108" s="415"/>
      <c r="C108" s="416"/>
      <c r="D108" s="416"/>
      <c r="E108" s="416"/>
      <c r="F108" s="416"/>
      <c r="G108" s="416"/>
      <c r="H108" s="416"/>
    </row>
    <row r="109" spans="1:9" ht="15.6" customHeight="1" x14ac:dyDescent="0.25">
      <c r="A109" s="415"/>
      <c r="B109" s="415"/>
      <c r="C109" s="416"/>
      <c r="D109" s="416"/>
      <c r="E109" s="416"/>
      <c r="F109" s="416"/>
      <c r="G109" s="416"/>
      <c r="H109" s="416"/>
    </row>
    <row r="110" spans="1:9" ht="15.6" customHeight="1" x14ac:dyDescent="0.25">
      <c r="A110" s="75"/>
      <c r="B110" s="75"/>
      <c r="C110" s="75"/>
      <c r="D110" s="75"/>
      <c r="E110" s="116"/>
      <c r="F110" s="75"/>
      <c r="G110" s="75"/>
      <c r="H110" s="75"/>
    </row>
    <row r="111" spans="1:9" ht="18.75" x14ac:dyDescent="0.25">
      <c r="A111" s="63" t="s">
        <v>242</v>
      </c>
      <c r="B111" s="75"/>
      <c r="C111" s="117" t="str">
        <f>'Sec I i (F)'!C11</f>
        <v/>
      </c>
      <c r="D111" s="74" t="s">
        <v>196</v>
      </c>
      <c r="E111" s="117" t="str">
        <f>'Sec I i (F)'!E11</f>
        <v/>
      </c>
      <c r="F111" s="75"/>
      <c r="G111" s="75"/>
      <c r="H111" s="75"/>
    </row>
    <row r="112" spans="1:9" ht="16.5" thickBot="1" x14ac:dyDescent="0.3">
      <c r="A112" s="118"/>
      <c r="B112" s="118"/>
      <c r="C112" s="118"/>
      <c r="D112" s="118"/>
      <c r="E112" s="119"/>
      <c r="F112" s="118"/>
      <c r="G112" s="118"/>
      <c r="H112" s="118"/>
    </row>
    <row r="113" spans="1:8" ht="18.75" x14ac:dyDescent="0.25">
      <c r="A113" s="200" t="s">
        <v>255</v>
      </c>
      <c r="B113" s="71"/>
      <c r="C113" s="403" t="s">
        <v>262</v>
      </c>
      <c r="D113" s="404"/>
      <c r="E113" s="404"/>
      <c r="F113" s="404"/>
      <c r="G113" s="404"/>
      <c r="H113" s="404"/>
    </row>
    <row r="114" spans="1:8" x14ac:dyDescent="0.25">
      <c r="A114" s="65"/>
      <c r="C114" s="111"/>
      <c r="D114" s="71"/>
      <c r="E114" s="122"/>
      <c r="F114" s="111"/>
      <c r="G114" s="111"/>
      <c r="H114" s="111"/>
    </row>
    <row r="115" spans="1:8" ht="87" customHeight="1" x14ac:dyDescent="0.25">
      <c r="A115" s="387" t="s">
        <v>257</v>
      </c>
      <c r="B115" s="387"/>
      <c r="C115" s="123" t="s">
        <v>258</v>
      </c>
      <c r="D115" s="71"/>
      <c r="E115" s="124" t="s">
        <v>259</v>
      </c>
      <c r="F115" s="123" t="s">
        <v>245</v>
      </c>
      <c r="G115" s="203" t="s">
        <v>260</v>
      </c>
      <c r="H115" s="125" t="s">
        <v>261</v>
      </c>
    </row>
    <row r="116" spans="1:8" ht="18.75" x14ac:dyDescent="0.3">
      <c r="A116" s="414"/>
      <c r="B116" s="414"/>
      <c r="C116" s="135"/>
      <c r="D116" s="136"/>
      <c r="E116" s="137" t="s">
        <v>79</v>
      </c>
      <c r="F116" s="138"/>
      <c r="G116" s="139"/>
      <c r="H116" s="139"/>
    </row>
    <row r="117" spans="1:8" ht="18.75" x14ac:dyDescent="0.25">
      <c r="A117" s="413"/>
      <c r="B117" s="413"/>
      <c r="C117" s="129"/>
      <c r="D117" s="130"/>
      <c r="E117" s="98">
        <v>0</v>
      </c>
      <c r="F117" s="99"/>
      <c r="G117" s="100"/>
      <c r="H117" s="100"/>
    </row>
    <row r="118" spans="1:8" ht="18.75" x14ac:dyDescent="0.25">
      <c r="A118" s="413"/>
      <c r="B118" s="413"/>
      <c r="C118" s="129"/>
      <c r="D118" s="130"/>
      <c r="E118" s="98">
        <v>0</v>
      </c>
      <c r="F118" s="99"/>
      <c r="G118" s="100"/>
      <c r="H118" s="100"/>
    </row>
    <row r="119" spans="1:8" ht="18.75" x14ac:dyDescent="0.25">
      <c r="A119" s="413"/>
      <c r="B119" s="413"/>
      <c r="C119" s="129"/>
      <c r="D119" s="130"/>
      <c r="E119" s="98">
        <v>0</v>
      </c>
      <c r="F119" s="99"/>
      <c r="G119" s="100"/>
      <c r="H119" s="100"/>
    </row>
    <row r="120" spans="1:8" ht="18.75" x14ac:dyDescent="0.25">
      <c r="A120" s="413"/>
      <c r="B120" s="413"/>
      <c r="C120" s="129"/>
      <c r="D120" s="130"/>
      <c r="E120" s="98">
        <v>0</v>
      </c>
      <c r="F120" s="99"/>
      <c r="G120" s="100"/>
      <c r="H120" s="100"/>
    </row>
    <row r="121" spans="1:8" ht="18.75" x14ac:dyDescent="0.25">
      <c r="A121" s="413"/>
      <c r="B121" s="413"/>
      <c r="C121" s="129"/>
      <c r="D121" s="130"/>
      <c r="E121" s="98">
        <v>0</v>
      </c>
      <c r="F121" s="99"/>
      <c r="G121" s="100"/>
      <c r="H121" s="100"/>
    </row>
    <row r="122" spans="1:8" ht="18.75" x14ac:dyDescent="0.25">
      <c r="A122" s="413"/>
      <c r="B122" s="413"/>
      <c r="C122" s="129"/>
      <c r="D122" s="130"/>
      <c r="E122" s="98">
        <v>0</v>
      </c>
      <c r="F122" s="99"/>
      <c r="G122" s="100"/>
      <c r="H122" s="100"/>
    </row>
    <row r="123" spans="1:8" ht="18.75" x14ac:dyDescent="0.25">
      <c r="A123" s="413"/>
      <c r="B123" s="413"/>
      <c r="C123" s="129"/>
      <c r="D123" s="130"/>
      <c r="E123" s="98">
        <v>0</v>
      </c>
      <c r="F123" s="99"/>
      <c r="G123" s="100"/>
      <c r="H123" s="100"/>
    </row>
    <row r="124" spans="1:8" ht="18.75" x14ac:dyDescent="0.25">
      <c r="A124" s="413"/>
      <c r="B124" s="413"/>
      <c r="C124" s="129"/>
      <c r="D124" s="130"/>
      <c r="E124" s="98">
        <v>0</v>
      </c>
      <c r="F124" s="99"/>
      <c r="G124" s="100"/>
      <c r="H124" s="100"/>
    </row>
    <row r="125" spans="1:8" ht="18.75" x14ac:dyDescent="0.25">
      <c r="A125" s="413"/>
      <c r="B125" s="413"/>
      <c r="C125" s="129"/>
      <c r="D125" s="130"/>
      <c r="E125" s="98">
        <v>0</v>
      </c>
      <c r="F125" s="99"/>
      <c r="G125" s="100"/>
      <c r="H125" s="100"/>
    </row>
    <row r="126" spans="1:8" ht="18.75" x14ac:dyDescent="0.25">
      <c r="A126" s="413"/>
      <c r="B126" s="413"/>
      <c r="C126" s="129"/>
      <c r="D126" s="130"/>
      <c r="E126" s="98">
        <v>0</v>
      </c>
      <c r="F126" s="99"/>
      <c r="G126" s="100"/>
      <c r="H126" s="100"/>
    </row>
    <row r="127" spans="1:8" ht="18.75" x14ac:dyDescent="0.25">
      <c r="A127" s="413"/>
      <c r="B127" s="413"/>
      <c r="C127" s="129"/>
      <c r="D127" s="130"/>
      <c r="E127" s="98">
        <v>0</v>
      </c>
      <c r="F127" s="99"/>
      <c r="G127" s="100"/>
      <c r="H127" s="100"/>
    </row>
    <row r="128" spans="1:8" ht="18.75" x14ac:dyDescent="0.25">
      <c r="A128" s="413"/>
      <c r="B128" s="413"/>
      <c r="C128" s="129"/>
      <c r="D128" s="130"/>
      <c r="E128" s="98">
        <v>0</v>
      </c>
      <c r="F128" s="99"/>
      <c r="G128" s="100"/>
      <c r="H128" s="100"/>
    </row>
    <row r="129" spans="1:9" ht="18.75" x14ac:dyDescent="0.25">
      <c r="A129" s="413"/>
      <c r="B129" s="413"/>
      <c r="C129" s="129"/>
      <c r="D129" s="130"/>
      <c r="E129" s="98">
        <v>0</v>
      </c>
      <c r="F129" s="99"/>
      <c r="G129" s="100"/>
      <c r="H129" s="100"/>
    </row>
    <row r="130" spans="1:9" ht="18.75" x14ac:dyDescent="0.25">
      <c r="A130" s="413"/>
      <c r="B130" s="413"/>
      <c r="C130" s="129"/>
      <c r="D130" s="130"/>
      <c r="E130" s="98">
        <v>0</v>
      </c>
      <c r="F130" s="99"/>
      <c r="G130" s="100"/>
      <c r="H130" s="100"/>
    </row>
    <row r="131" spans="1:9" ht="18.75" x14ac:dyDescent="0.25">
      <c r="A131" s="413"/>
      <c r="B131" s="413"/>
      <c r="C131" s="129"/>
      <c r="D131" s="130"/>
      <c r="E131" s="98">
        <v>0</v>
      </c>
      <c r="F131" s="99"/>
      <c r="G131" s="100"/>
      <c r="H131" s="100"/>
    </row>
    <row r="132" spans="1:9" ht="18.75" x14ac:dyDescent="0.25">
      <c r="A132" s="413"/>
      <c r="B132" s="413"/>
      <c r="C132" s="129"/>
      <c r="D132" s="130"/>
      <c r="E132" s="98">
        <v>0</v>
      </c>
      <c r="F132" s="99"/>
      <c r="G132" s="100"/>
      <c r="H132" s="100"/>
    </row>
    <row r="133" spans="1:9" ht="18.75" x14ac:dyDescent="0.25">
      <c r="A133" s="413"/>
      <c r="B133" s="413"/>
      <c r="C133" s="129"/>
      <c r="D133" s="130"/>
      <c r="E133" s="98">
        <v>0</v>
      </c>
      <c r="F133" s="99"/>
      <c r="G133" s="100"/>
      <c r="H133" s="100"/>
    </row>
    <row r="134" spans="1:9" ht="18.75" x14ac:dyDescent="0.25">
      <c r="A134" s="413"/>
      <c r="B134" s="413"/>
      <c r="C134" s="129"/>
      <c r="D134" s="130"/>
      <c r="E134" s="98">
        <v>0</v>
      </c>
      <c r="F134" s="99"/>
      <c r="G134" s="100"/>
      <c r="H134" s="100"/>
    </row>
    <row r="135" spans="1:9" ht="18.75" x14ac:dyDescent="0.25">
      <c r="A135" s="413"/>
      <c r="B135" s="413"/>
      <c r="C135" s="129"/>
      <c r="D135" s="130"/>
      <c r="E135" s="98">
        <v>0</v>
      </c>
      <c r="F135" s="99"/>
      <c r="G135" s="100"/>
      <c r="H135" s="100"/>
    </row>
    <row r="136" spans="1:9" ht="18.75" x14ac:dyDescent="0.25">
      <c r="A136" s="413"/>
      <c r="B136" s="413"/>
      <c r="C136" s="129"/>
      <c r="D136" s="130"/>
      <c r="E136" s="98">
        <v>0</v>
      </c>
      <c r="F136" s="99"/>
      <c r="G136" s="100"/>
      <c r="H136" s="100"/>
    </row>
    <row r="137" spans="1:9" ht="23.25" thickBot="1" x14ac:dyDescent="0.35">
      <c r="A137" s="93"/>
      <c r="B137" s="131"/>
      <c r="C137" s="132" t="s">
        <v>251</v>
      </c>
      <c r="D137" s="89"/>
      <c r="E137" s="148">
        <f>SUM(E117:E136)</f>
        <v>0</v>
      </c>
      <c r="F137" s="89"/>
      <c r="G137" s="89"/>
      <c r="H137" s="89"/>
    </row>
    <row r="138" spans="1:9" ht="16.5" thickTop="1" x14ac:dyDescent="0.25">
      <c r="A138" s="65"/>
      <c r="C138" s="71"/>
      <c r="D138" s="71"/>
      <c r="E138" s="72"/>
      <c r="F138" s="71"/>
      <c r="G138" s="71"/>
      <c r="H138" s="71"/>
    </row>
    <row r="139" spans="1:9" ht="15.6" customHeight="1" x14ac:dyDescent="0.25">
      <c r="A139" s="133" t="s">
        <v>2</v>
      </c>
      <c r="B139" s="411" t="s">
        <v>252</v>
      </c>
      <c r="C139" s="411"/>
      <c r="D139" s="411"/>
      <c r="E139" s="411"/>
      <c r="F139" s="411"/>
      <c r="G139" s="411"/>
      <c r="H139" s="411"/>
    </row>
    <row r="140" spans="1:9" ht="33.75" customHeight="1" x14ac:dyDescent="0.25">
      <c r="A140" s="133" t="s">
        <v>3</v>
      </c>
      <c r="B140" s="411" t="s">
        <v>253</v>
      </c>
      <c r="C140" s="411"/>
      <c r="D140" s="411"/>
      <c r="E140" s="411"/>
      <c r="F140" s="411"/>
      <c r="G140" s="411"/>
      <c r="H140" s="411"/>
    </row>
    <row r="141" spans="1:9" ht="15.6" customHeight="1" x14ac:dyDescent="0.25">
      <c r="A141" s="133" t="s">
        <v>4</v>
      </c>
      <c r="B141" s="411" t="s">
        <v>254</v>
      </c>
      <c r="C141" s="411"/>
      <c r="D141" s="411"/>
      <c r="E141" s="411"/>
      <c r="F141" s="411"/>
      <c r="G141" s="411"/>
      <c r="H141" s="411"/>
    </row>
    <row r="142" spans="1:9" x14ac:dyDescent="0.25">
      <c r="I142" s="70" t="str">
        <f>HYPERLINK("#'Sec II (F)'!A1","Back to Top")</f>
        <v>Back to Top</v>
      </c>
    </row>
    <row r="143" spans="1:9" x14ac:dyDescent="0.25">
      <c r="I143" s="70"/>
    </row>
    <row r="144" spans="1:9" x14ac:dyDescent="0.25">
      <c r="A144" s="65"/>
      <c r="C144" s="71"/>
      <c r="D144" s="71"/>
      <c r="E144" s="72"/>
      <c r="F144" s="71"/>
      <c r="G144" s="71"/>
      <c r="H144" s="113" t="s">
        <v>238</v>
      </c>
    </row>
    <row r="145" spans="1:8" ht="18.75" x14ac:dyDescent="0.3">
      <c r="A145" s="408" t="s">
        <v>237</v>
      </c>
      <c r="B145" s="408"/>
      <c r="C145" s="408"/>
      <c r="D145" s="408"/>
      <c r="E145" s="408"/>
      <c r="F145" s="408"/>
      <c r="G145" s="408"/>
      <c r="H145" s="408"/>
    </row>
    <row r="146" spans="1:8" ht="18.75" x14ac:dyDescent="0.3">
      <c r="A146" s="391" t="str">
        <f>'Sec I i (F)'!A3:E3</f>
        <v>Final Financial Report</v>
      </c>
      <c r="B146" s="391"/>
      <c r="C146" s="391"/>
      <c r="D146" s="391"/>
      <c r="E146" s="391"/>
      <c r="F146" s="391"/>
      <c r="G146" s="391"/>
      <c r="H146" s="391"/>
    </row>
    <row r="147" spans="1:8" ht="18.75" x14ac:dyDescent="0.3">
      <c r="A147" s="408"/>
      <c r="B147" s="408"/>
      <c r="C147" s="408"/>
      <c r="D147" s="408"/>
      <c r="E147" s="408"/>
      <c r="F147" s="408"/>
      <c r="G147" s="408"/>
      <c r="H147" s="408"/>
    </row>
    <row r="148" spans="1:8" ht="18.75" x14ac:dyDescent="0.25">
      <c r="A148" s="63" t="s">
        <v>194</v>
      </c>
      <c r="B148" s="75"/>
      <c r="C148" s="76">
        <f>'Sec I i (F)'!C5</f>
        <v>0</v>
      </c>
      <c r="D148" s="88"/>
      <c r="E148" s="114"/>
      <c r="F148" s="88"/>
      <c r="G148" s="88"/>
      <c r="H148" s="88"/>
    </row>
    <row r="149" spans="1:8" ht="18.75" x14ac:dyDescent="0.25">
      <c r="A149" s="75"/>
      <c r="B149" s="75"/>
      <c r="C149" s="115"/>
      <c r="D149" s="88"/>
      <c r="E149" s="114"/>
      <c r="F149" s="88"/>
      <c r="G149" s="88"/>
      <c r="H149" s="88"/>
    </row>
    <row r="150" spans="1:8" x14ac:dyDescent="0.25">
      <c r="A150" s="415" t="s">
        <v>241</v>
      </c>
      <c r="B150" s="415"/>
      <c r="C150" s="416">
        <f>+'Sec I i (F)'!C7</f>
        <v>0</v>
      </c>
      <c r="D150" s="416"/>
      <c r="E150" s="416"/>
      <c r="F150" s="416"/>
      <c r="G150" s="416"/>
      <c r="H150" s="416"/>
    </row>
    <row r="151" spans="1:8" x14ac:dyDescent="0.25">
      <c r="A151" s="415"/>
      <c r="B151" s="415"/>
      <c r="C151" s="416"/>
      <c r="D151" s="416"/>
      <c r="E151" s="416"/>
      <c r="F151" s="416"/>
      <c r="G151" s="416"/>
      <c r="H151" s="416"/>
    </row>
    <row r="152" spans="1:8" x14ac:dyDescent="0.25">
      <c r="A152" s="415"/>
      <c r="B152" s="415"/>
      <c r="C152" s="416"/>
      <c r="D152" s="416"/>
      <c r="E152" s="416"/>
      <c r="F152" s="416"/>
      <c r="G152" s="416"/>
      <c r="H152" s="416"/>
    </row>
    <row r="153" spans="1:8" x14ac:dyDescent="0.25">
      <c r="A153" s="75"/>
      <c r="B153" s="75"/>
      <c r="C153" s="75"/>
      <c r="D153" s="75"/>
      <c r="E153" s="116"/>
      <c r="F153" s="75"/>
      <c r="G153" s="75"/>
      <c r="H153" s="75"/>
    </row>
    <row r="154" spans="1:8" ht="18.75" x14ac:dyDescent="0.25">
      <c r="A154" s="63" t="s">
        <v>242</v>
      </c>
      <c r="B154" s="75"/>
      <c r="C154" s="117" t="str">
        <f>'Sec I i (F)'!C11</f>
        <v/>
      </c>
      <c r="D154" s="74" t="s">
        <v>196</v>
      </c>
      <c r="E154" s="117" t="str">
        <f>'Sec I i (F)'!E11</f>
        <v/>
      </c>
      <c r="F154" s="75"/>
      <c r="G154" s="75"/>
      <c r="H154" s="75"/>
    </row>
    <row r="155" spans="1:8" ht="16.5" thickBot="1" x14ac:dyDescent="0.3">
      <c r="A155" s="118"/>
      <c r="B155" s="118"/>
      <c r="C155" s="118"/>
      <c r="D155" s="118"/>
      <c r="E155" s="119"/>
      <c r="F155" s="118"/>
      <c r="G155" s="118"/>
      <c r="H155" s="118"/>
    </row>
    <row r="156" spans="1:8" ht="18.75" x14ac:dyDescent="0.25">
      <c r="A156" s="200" t="s">
        <v>255</v>
      </c>
      <c r="B156" s="71"/>
      <c r="C156" s="403" t="s">
        <v>263</v>
      </c>
      <c r="D156" s="404"/>
      <c r="E156" s="404"/>
      <c r="F156" s="404"/>
      <c r="G156" s="404"/>
      <c r="H156" s="404"/>
    </row>
    <row r="157" spans="1:8" x14ac:dyDescent="0.25">
      <c r="A157" s="65"/>
      <c r="C157" s="111"/>
      <c r="D157" s="71"/>
      <c r="E157" s="122"/>
      <c r="F157" s="111"/>
      <c r="G157" s="111"/>
      <c r="H157" s="111"/>
    </row>
    <row r="158" spans="1:8" ht="91.9" customHeight="1" x14ac:dyDescent="0.25">
      <c r="A158" s="387" t="s">
        <v>257</v>
      </c>
      <c r="B158" s="387"/>
      <c r="C158" s="123" t="s">
        <v>258</v>
      </c>
      <c r="D158" s="71"/>
      <c r="E158" s="124" t="s">
        <v>259</v>
      </c>
      <c r="F158" s="123" t="s">
        <v>245</v>
      </c>
      <c r="G158" s="203" t="s">
        <v>260</v>
      </c>
      <c r="H158" s="125" t="s">
        <v>261</v>
      </c>
    </row>
    <row r="159" spans="1:8" ht="18.75" x14ac:dyDescent="0.3">
      <c r="A159" s="412"/>
      <c r="B159" s="412"/>
      <c r="C159" s="126"/>
      <c r="D159" s="89"/>
      <c r="E159" s="90" t="s">
        <v>79</v>
      </c>
      <c r="F159" s="127"/>
      <c r="G159" s="128"/>
      <c r="H159" s="128"/>
    </row>
    <row r="160" spans="1:8" ht="18.75" x14ac:dyDescent="0.25">
      <c r="A160" s="413"/>
      <c r="B160" s="413"/>
      <c r="C160" s="129"/>
      <c r="D160" s="130"/>
      <c r="E160" s="98">
        <v>0</v>
      </c>
      <c r="F160" s="99"/>
      <c r="G160" s="100"/>
      <c r="H160" s="100"/>
    </row>
    <row r="161" spans="1:8" ht="18.75" x14ac:dyDescent="0.25">
      <c r="A161" s="413"/>
      <c r="B161" s="413"/>
      <c r="C161" s="129"/>
      <c r="D161" s="130"/>
      <c r="E161" s="98">
        <v>0</v>
      </c>
      <c r="F161" s="99"/>
      <c r="G161" s="100"/>
      <c r="H161" s="100"/>
    </row>
    <row r="162" spans="1:8" ht="18.75" x14ac:dyDescent="0.25">
      <c r="A162" s="413"/>
      <c r="B162" s="413"/>
      <c r="C162" s="129"/>
      <c r="D162" s="130"/>
      <c r="E162" s="98">
        <v>0</v>
      </c>
      <c r="F162" s="99"/>
      <c r="G162" s="100"/>
      <c r="H162" s="100"/>
    </row>
    <row r="163" spans="1:8" ht="18.75" x14ac:dyDescent="0.25">
      <c r="A163" s="413"/>
      <c r="B163" s="413"/>
      <c r="C163" s="129"/>
      <c r="D163" s="130"/>
      <c r="E163" s="98">
        <v>0</v>
      </c>
      <c r="F163" s="99"/>
      <c r="G163" s="100"/>
      <c r="H163" s="100"/>
    </row>
    <row r="164" spans="1:8" ht="18.75" x14ac:dyDescent="0.25">
      <c r="A164" s="413"/>
      <c r="B164" s="413"/>
      <c r="C164" s="129"/>
      <c r="D164" s="130"/>
      <c r="E164" s="98">
        <v>0</v>
      </c>
      <c r="F164" s="99"/>
      <c r="G164" s="100"/>
      <c r="H164" s="100"/>
    </row>
    <row r="165" spans="1:8" ht="18.75" x14ac:dyDescent="0.25">
      <c r="A165" s="413"/>
      <c r="B165" s="413"/>
      <c r="C165" s="129"/>
      <c r="D165" s="130"/>
      <c r="E165" s="98">
        <v>0</v>
      </c>
      <c r="F165" s="99"/>
      <c r="G165" s="100"/>
      <c r="H165" s="100"/>
    </row>
    <row r="166" spans="1:8" ht="18.75" x14ac:dyDescent="0.25">
      <c r="A166" s="413"/>
      <c r="B166" s="413"/>
      <c r="C166" s="129"/>
      <c r="D166" s="130"/>
      <c r="E166" s="98">
        <v>0</v>
      </c>
      <c r="F166" s="99"/>
      <c r="G166" s="100"/>
      <c r="H166" s="100"/>
    </row>
    <row r="167" spans="1:8" ht="18.75" x14ac:dyDescent="0.25">
      <c r="A167" s="413"/>
      <c r="B167" s="413"/>
      <c r="C167" s="129"/>
      <c r="D167" s="130"/>
      <c r="E167" s="98">
        <v>0</v>
      </c>
      <c r="F167" s="99"/>
      <c r="G167" s="100"/>
      <c r="H167" s="100"/>
    </row>
    <row r="168" spans="1:8" ht="18.75" x14ac:dyDescent="0.25">
      <c r="A168" s="413"/>
      <c r="B168" s="413"/>
      <c r="C168" s="129"/>
      <c r="D168" s="130"/>
      <c r="E168" s="98">
        <v>0</v>
      </c>
      <c r="F168" s="99"/>
      <c r="G168" s="100"/>
      <c r="H168" s="100"/>
    </row>
    <row r="169" spans="1:8" ht="18.75" x14ac:dyDescent="0.25">
      <c r="A169" s="413"/>
      <c r="B169" s="413"/>
      <c r="C169" s="129"/>
      <c r="D169" s="130"/>
      <c r="E169" s="98">
        <v>0</v>
      </c>
      <c r="F169" s="99"/>
      <c r="G169" s="100"/>
      <c r="H169" s="100"/>
    </row>
    <row r="170" spans="1:8" ht="18.75" x14ac:dyDescent="0.25">
      <c r="A170" s="413"/>
      <c r="B170" s="413"/>
      <c r="C170" s="129"/>
      <c r="D170" s="130"/>
      <c r="E170" s="98">
        <v>0</v>
      </c>
      <c r="F170" s="99"/>
      <c r="G170" s="100"/>
      <c r="H170" s="100"/>
    </row>
    <row r="171" spans="1:8" ht="18.75" x14ac:dyDescent="0.25">
      <c r="A171" s="413"/>
      <c r="B171" s="413"/>
      <c r="C171" s="129"/>
      <c r="D171" s="130"/>
      <c r="E171" s="98">
        <v>0</v>
      </c>
      <c r="F171" s="99"/>
      <c r="G171" s="100"/>
      <c r="H171" s="100"/>
    </row>
    <row r="172" spans="1:8" ht="18.75" x14ac:dyDescent="0.25">
      <c r="A172" s="413"/>
      <c r="B172" s="413"/>
      <c r="C172" s="129"/>
      <c r="D172" s="130"/>
      <c r="E172" s="98">
        <v>0</v>
      </c>
      <c r="F172" s="99"/>
      <c r="G172" s="100"/>
      <c r="H172" s="100"/>
    </row>
    <row r="173" spans="1:8" ht="18.75" x14ac:dyDescent="0.25">
      <c r="A173" s="413"/>
      <c r="B173" s="413"/>
      <c r="C173" s="129"/>
      <c r="D173" s="130"/>
      <c r="E173" s="98">
        <v>0</v>
      </c>
      <c r="F173" s="99"/>
      <c r="G173" s="100"/>
      <c r="H173" s="100"/>
    </row>
    <row r="174" spans="1:8" ht="18.75" x14ac:dyDescent="0.25">
      <c r="A174" s="413"/>
      <c r="B174" s="413"/>
      <c r="C174" s="129"/>
      <c r="D174" s="130"/>
      <c r="E174" s="98">
        <v>0</v>
      </c>
      <c r="F174" s="99"/>
      <c r="G174" s="100"/>
      <c r="H174" s="100"/>
    </row>
    <row r="175" spans="1:8" ht="18.75" x14ac:dyDescent="0.25">
      <c r="A175" s="413"/>
      <c r="B175" s="413"/>
      <c r="C175" s="129"/>
      <c r="D175" s="130"/>
      <c r="E175" s="98">
        <v>0</v>
      </c>
      <c r="F175" s="99"/>
      <c r="G175" s="100"/>
      <c r="H175" s="100"/>
    </row>
    <row r="176" spans="1:8" ht="18.75" x14ac:dyDescent="0.25">
      <c r="A176" s="413"/>
      <c r="B176" s="413"/>
      <c r="C176" s="129"/>
      <c r="D176" s="130"/>
      <c r="E176" s="98">
        <v>0</v>
      </c>
      <c r="F176" s="99"/>
      <c r="G176" s="100"/>
      <c r="H176" s="100"/>
    </row>
    <row r="177" spans="1:9" ht="18.75" x14ac:dyDescent="0.25">
      <c r="A177" s="413"/>
      <c r="B177" s="413"/>
      <c r="C177" s="129"/>
      <c r="D177" s="130"/>
      <c r="E177" s="98">
        <v>0</v>
      </c>
      <c r="F177" s="99"/>
      <c r="G177" s="100"/>
      <c r="H177" s="100"/>
    </row>
    <row r="178" spans="1:9" ht="18.75" x14ac:dyDescent="0.25">
      <c r="A178" s="413"/>
      <c r="B178" s="413"/>
      <c r="C178" s="129"/>
      <c r="D178" s="130"/>
      <c r="E178" s="98">
        <v>0</v>
      </c>
      <c r="F178" s="99"/>
      <c r="G178" s="100"/>
      <c r="H178" s="100"/>
    </row>
    <row r="179" spans="1:9" ht="18.75" x14ac:dyDescent="0.25">
      <c r="A179" s="413"/>
      <c r="B179" s="413"/>
      <c r="C179" s="129"/>
      <c r="D179" s="130"/>
      <c r="E179" s="98">
        <v>0</v>
      </c>
      <c r="F179" s="99"/>
      <c r="G179" s="100"/>
      <c r="H179" s="100"/>
    </row>
    <row r="180" spans="1:9" ht="23.25" thickBot="1" x14ac:dyDescent="0.35">
      <c r="A180" s="93"/>
      <c r="B180" s="131"/>
      <c r="C180" s="132" t="s">
        <v>251</v>
      </c>
      <c r="D180" s="89"/>
      <c r="E180" s="148">
        <f>SUM(E160:E179)</f>
        <v>0</v>
      </c>
      <c r="F180" s="89"/>
      <c r="G180" s="89"/>
      <c r="H180" s="89"/>
    </row>
    <row r="181" spans="1:9" ht="16.5" thickTop="1" x14ac:dyDescent="0.25">
      <c r="A181" s="65"/>
      <c r="C181" s="71"/>
      <c r="D181" s="71"/>
      <c r="E181" s="72"/>
      <c r="F181" s="71"/>
      <c r="G181" s="71"/>
      <c r="H181" s="71"/>
    </row>
    <row r="182" spans="1:9" ht="15.6" customHeight="1" x14ac:dyDescent="0.25">
      <c r="A182" s="133" t="s">
        <v>2</v>
      </c>
      <c r="B182" s="411" t="s">
        <v>252</v>
      </c>
      <c r="C182" s="411"/>
      <c r="D182" s="411"/>
      <c r="E182" s="411"/>
      <c r="F182" s="411"/>
      <c r="G182" s="411"/>
      <c r="H182" s="411"/>
    </row>
    <row r="183" spans="1:9" ht="33.75" customHeight="1" x14ac:dyDescent="0.25">
      <c r="A183" s="133" t="s">
        <v>3</v>
      </c>
      <c r="B183" s="411" t="s">
        <v>253</v>
      </c>
      <c r="C183" s="411"/>
      <c r="D183" s="411"/>
      <c r="E183" s="411"/>
      <c r="F183" s="411"/>
      <c r="G183" s="411"/>
      <c r="H183" s="411"/>
    </row>
    <row r="184" spans="1:9" ht="15.6" customHeight="1" x14ac:dyDescent="0.25">
      <c r="A184" s="133" t="s">
        <v>4</v>
      </c>
      <c r="B184" s="411" t="s">
        <v>254</v>
      </c>
      <c r="C184" s="411"/>
      <c r="D184" s="411"/>
      <c r="E184" s="411"/>
      <c r="F184" s="411"/>
      <c r="G184" s="411"/>
      <c r="H184" s="411"/>
    </row>
    <row r="185" spans="1:9" x14ac:dyDescent="0.25">
      <c r="I185" s="70" t="str">
        <f>HYPERLINK("#'Sec II (F)'!A1","Back to Top")</f>
        <v>Back to Top</v>
      </c>
    </row>
    <row r="186" spans="1:9" x14ac:dyDescent="0.25">
      <c r="I186" s="70"/>
    </row>
    <row r="187" spans="1:9" x14ac:dyDescent="0.25">
      <c r="A187" s="65"/>
      <c r="C187" s="71"/>
      <c r="D187" s="71"/>
      <c r="E187" s="72"/>
      <c r="F187" s="71"/>
      <c r="G187" s="71"/>
      <c r="H187" s="113" t="s">
        <v>238</v>
      </c>
    </row>
    <row r="188" spans="1:9" ht="18.75" x14ac:dyDescent="0.3">
      <c r="A188" s="408" t="s">
        <v>237</v>
      </c>
      <c r="B188" s="408"/>
      <c r="C188" s="408"/>
      <c r="D188" s="408"/>
      <c r="E188" s="408"/>
      <c r="F188" s="408"/>
      <c r="G188" s="408"/>
      <c r="H188" s="408"/>
    </row>
    <row r="189" spans="1:9" ht="18.75" x14ac:dyDescent="0.3">
      <c r="A189" s="391" t="str">
        <f>'Sec I i (F)'!A3:E3</f>
        <v>Final Financial Report</v>
      </c>
      <c r="B189" s="391"/>
      <c r="C189" s="391"/>
      <c r="D189" s="391"/>
      <c r="E189" s="391"/>
      <c r="F189" s="391"/>
      <c r="G189" s="391"/>
      <c r="H189" s="391"/>
    </row>
    <row r="190" spans="1:9" ht="18.75" x14ac:dyDescent="0.3">
      <c r="A190" s="408"/>
      <c r="B190" s="408"/>
      <c r="C190" s="408"/>
      <c r="D190" s="408"/>
      <c r="E190" s="408"/>
      <c r="F190" s="408"/>
      <c r="G190" s="408"/>
      <c r="H190" s="408"/>
    </row>
    <row r="191" spans="1:9" ht="18.75" x14ac:dyDescent="0.25">
      <c r="A191" s="63" t="s">
        <v>194</v>
      </c>
      <c r="B191" s="75"/>
      <c r="C191" s="76">
        <f>'Sec I i (F)'!C5</f>
        <v>0</v>
      </c>
      <c r="D191" s="88"/>
      <c r="E191" s="114"/>
      <c r="F191" s="88"/>
      <c r="G191" s="88"/>
      <c r="H191" s="88"/>
    </row>
    <row r="192" spans="1:9" ht="18.75" x14ac:dyDescent="0.25">
      <c r="A192" s="75"/>
      <c r="B192" s="75"/>
      <c r="C192" s="115"/>
      <c r="D192" s="88"/>
      <c r="E192" s="114"/>
      <c r="F192" s="88"/>
      <c r="G192" s="88"/>
      <c r="H192" s="88"/>
    </row>
    <row r="193" spans="1:8" x14ac:dyDescent="0.25">
      <c r="A193" s="415" t="s">
        <v>241</v>
      </c>
      <c r="B193" s="415"/>
      <c r="C193" s="416">
        <f>+'Sec I i (F)'!C7</f>
        <v>0</v>
      </c>
      <c r="D193" s="416"/>
      <c r="E193" s="416"/>
      <c r="F193" s="416"/>
      <c r="G193" s="416"/>
      <c r="H193" s="416"/>
    </row>
    <row r="194" spans="1:8" x14ac:dyDescent="0.25">
      <c r="A194" s="415"/>
      <c r="B194" s="415"/>
      <c r="C194" s="416"/>
      <c r="D194" s="416"/>
      <c r="E194" s="416"/>
      <c r="F194" s="416"/>
      <c r="G194" s="416"/>
      <c r="H194" s="416"/>
    </row>
    <row r="195" spans="1:8" x14ac:dyDescent="0.25">
      <c r="A195" s="415"/>
      <c r="B195" s="415"/>
      <c r="C195" s="416"/>
      <c r="D195" s="416"/>
      <c r="E195" s="416"/>
      <c r="F195" s="416"/>
      <c r="G195" s="416"/>
      <c r="H195" s="416"/>
    </row>
    <row r="196" spans="1:8" x14ac:dyDescent="0.25">
      <c r="A196" s="75"/>
      <c r="B196" s="75"/>
      <c r="C196" s="75"/>
      <c r="D196" s="75"/>
      <c r="E196" s="116"/>
      <c r="F196" s="75"/>
      <c r="G196" s="75"/>
      <c r="H196" s="75"/>
    </row>
    <row r="197" spans="1:8" ht="18.75" x14ac:dyDescent="0.25">
      <c r="A197" s="63" t="s">
        <v>242</v>
      </c>
      <c r="B197" s="75"/>
      <c r="C197" s="117" t="str">
        <f>'Sec I i (F)'!C11</f>
        <v/>
      </c>
      <c r="D197" s="74" t="s">
        <v>196</v>
      </c>
      <c r="E197" s="117" t="str">
        <f>'Sec I i (F)'!E11</f>
        <v/>
      </c>
      <c r="F197" s="75"/>
      <c r="G197" s="75"/>
      <c r="H197" s="75"/>
    </row>
    <row r="198" spans="1:8" ht="16.5" thickBot="1" x14ac:dyDescent="0.3">
      <c r="A198" s="118"/>
      <c r="B198" s="118"/>
      <c r="C198" s="118"/>
      <c r="D198" s="118"/>
      <c r="E198" s="119"/>
      <c r="F198" s="118"/>
      <c r="G198" s="118"/>
      <c r="H198" s="118"/>
    </row>
    <row r="199" spans="1:8" ht="18.75" x14ac:dyDescent="0.25">
      <c r="A199" s="200" t="s">
        <v>255</v>
      </c>
      <c r="B199" s="71"/>
      <c r="C199" s="403" t="s">
        <v>264</v>
      </c>
      <c r="D199" s="405"/>
      <c r="E199" s="405"/>
      <c r="F199" s="405"/>
      <c r="G199" s="405"/>
      <c r="H199" s="405"/>
    </row>
    <row r="200" spans="1:8" x14ac:dyDescent="0.25">
      <c r="A200" s="65"/>
      <c r="C200" s="111"/>
      <c r="D200" s="71"/>
      <c r="E200" s="122"/>
      <c r="F200" s="111"/>
      <c r="G200" s="111"/>
      <c r="H200" s="111"/>
    </row>
    <row r="201" spans="1:8" ht="93" customHeight="1" x14ac:dyDescent="0.25">
      <c r="A201" s="387" t="s">
        <v>257</v>
      </c>
      <c r="B201" s="387"/>
      <c r="C201" s="123" t="s">
        <v>258</v>
      </c>
      <c r="D201" s="71"/>
      <c r="E201" s="124" t="s">
        <v>259</v>
      </c>
      <c r="F201" s="123" t="s">
        <v>245</v>
      </c>
      <c r="G201" s="203" t="s">
        <v>260</v>
      </c>
      <c r="H201" s="125" t="s">
        <v>261</v>
      </c>
    </row>
    <row r="202" spans="1:8" ht="18.75" x14ac:dyDescent="0.3">
      <c r="A202" s="414"/>
      <c r="B202" s="414"/>
      <c r="C202" s="135"/>
      <c r="D202" s="136"/>
      <c r="E202" s="137" t="s">
        <v>79</v>
      </c>
      <c r="F202" s="138"/>
      <c r="G202" s="139"/>
      <c r="H202" s="139"/>
    </row>
    <row r="203" spans="1:8" ht="18.75" x14ac:dyDescent="0.25">
      <c r="A203" s="413"/>
      <c r="B203" s="413"/>
      <c r="C203" s="129"/>
      <c r="D203" s="130"/>
      <c r="E203" s="98">
        <v>0</v>
      </c>
      <c r="F203" s="99"/>
      <c r="G203" s="100"/>
      <c r="H203" s="100"/>
    </row>
    <row r="204" spans="1:8" ht="18.75" x14ac:dyDescent="0.25">
      <c r="A204" s="413"/>
      <c r="B204" s="413"/>
      <c r="C204" s="129"/>
      <c r="D204" s="130"/>
      <c r="E204" s="98">
        <v>0</v>
      </c>
      <c r="F204" s="99"/>
      <c r="G204" s="100"/>
      <c r="H204" s="100"/>
    </row>
    <row r="205" spans="1:8" ht="18.75" x14ac:dyDescent="0.25">
      <c r="A205" s="413"/>
      <c r="B205" s="413"/>
      <c r="C205" s="129"/>
      <c r="D205" s="130"/>
      <c r="E205" s="98">
        <v>0</v>
      </c>
      <c r="F205" s="99"/>
      <c r="G205" s="100"/>
      <c r="H205" s="100"/>
    </row>
    <row r="206" spans="1:8" ht="18.75" x14ac:dyDescent="0.25">
      <c r="A206" s="413"/>
      <c r="B206" s="413"/>
      <c r="C206" s="129"/>
      <c r="D206" s="130"/>
      <c r="E206" s="98">
        <v>0</v>
      </c>
      <c r="F206" s="99"/>
      <c r="G206" s="100"/>
      <c r="H206" s="100"/>
    </row>
    <row r="207" spans="1:8" ht="18.75" x14ac:dyDescent="0.25">
      <c r="A207" s="413"/>
      <c r="B207" s="413"/>
      <c r="C207" s="129"/>
      <c r="D207" s="130"/>
      <c r="E207" s="98">
        <v>0</v>
      </c>
      <c r="F207" s="99"/>
      <c r="G207" s="100"/>
      <c r="H207" s="100"/>
    </row>
    <row r="208" spans="1:8" ht="18.75" x14ac:dyDescent="0.25">
      <c r="A208" s="413"/>
      <c r="B208" s="413"/>
      <c r="C208" s="129"/>
      <c r="D208" s="130"/>
      <c r="E208" s="98">
        <v>0</v>
      </c>
      <c r="F208" s="99"/>
      <c r="G208" s="100"/>
      <c r="H208" s="100"/>
    </row>
    <row r="209" spans="1:8" ht="18.75" x14ac:dyDescent="0.25">
      <c r="A209" s="413"/>
      <c r="B209" s="413"/>
      <c r="C209" s="129"/>
      <c r="D209" s="130"/>
      <c r="E209" s="98">
        <v>0</v>
      </c>
      <c r="F209" s="99"/>
      <c r="G209" s="100"/>
      <c r="H209" s="100"/>
    </row>
    <row r="210" spans="1:8" ht="18.75" x14ac:dyDescent="0.25">
      <c r="A210" s="413"/>
      <c r="B210" s="413"/>
      <c r="C210" s="129"/>
      <c r="D210" s="130"/>
      <c r="E210" s="98">
        <v>0</v>
      </c>
      <c r="F210" s="99"/>
      <c r="G210" s="100"/>
      <c r="H210" s="100"/>
    </row>
    <row r="211" spans="1:8" ht="18.75" x14ac:dyDescent="0.25">
      <c r="A211" s="413"/>
      <c r="B211" s="413"/>
      <c r="C211" s="129"/>
      <c r="D211" s="130"/>
      <c r="E211" s="98">
        <v>0</v>
      </c>
      <c r="F211" s="99"/>
      <c r="G211" s="100"/>
      <c r="H211" s="100"/>
    </row>
    <row r="212" spans="1:8" ht="18.75" x14ac:dyDescent="0.25">
      <c r="A212" s="413"/>
      <c r="B212" s="413"/>
      <c r="C212" s="129"/>
      <c r="D212" s="130"/>
      <c r="E212" s="98">
        <v>0</v>
      </c>
      <c r="F212" s="99"/>
      <c r="G212" s="100"/>
      <c r="H212" s="100"/>
    </row>
    <row r="213" spans="1:8" ht="18.75" x14ac:dyDescent="0.25">
      <c r="A213" s="413"/>
      <c r="B213" s="413"/>
      <c r="C213" s="129"/>
      <c r="D213" s="130"/>
      <c r="E213" s="98">
        <v>0</v>
      </c>
      <c r="F213" s="99"/>
      <c r="G213" s="100"/>
      <c r="H213" s="100"/>
    </row>
    <row r="214" spans="1:8" ht="18.75" x14ac:dyDescent="0.25">
      <c r="A214" s="413"/>
      <c r="B214" s="413"/>
      <c r="C214" s="129"/>
      <c r="D214" s="130"/>
      <c r="E214" s="98">
        <v>0</v>
      </c>
      <c r="F214" s="99"/>
      <c r="G214" s="100"/>
      <c r="H214" s="100"/>
    </row>
    <row r="215" spans="1:8" ht="18.75" x14ac:dyDescent="0.25">
      <c r="A215" s="413"/>
      <c r="B215" s="413"/>
      <c r="C215" s="129"/>
      <c r="D215" s="130"/>
      <c r="E215" s="98">
        <v>0</v>
      </c>
      <c r="F215" s="99"/>
      <c r="G215" s="100"/>
      <c r="H215" s="100"/>
    </row>
    <row r="216" spans="1:8" ht="18.75" x14ac:dyDescent="0.25">
      <c r="A216" s="413"/>
      <c r="B216" s="413"/>
      <c r="C216" s="129"/>
      <c r="D216" s="130"/>
      <c r="E216" s="98">
        <v>0</v>
      </c>
      <c r="F216" s="99"/>
      <c r="G216" s="100"/>
      <c r="H216" s="100"/>
    </row>
    <row r="217" spans="1:8" ht="18.75" x14ac:dyDescent="0.25">
      <c r="A217" s="413"/>
      <c r="B217" s="413"/>
      <c r="C217" s="129"/>
      <c r="D217" s="130"/>
      <c r="E217" s="98">
        <v>0</v>
      </c>
      <c r="F217" s="99"/>
      <c r="G217" s="100"/>
      <c r="H217" s="100"/>
    </row>
    <row r="218" spans="1:8" ht="18.75" x14ac:dyDescent="0.25">
      <c r="A218" s="413"/>
      <c r="B218" s="413"/>
      <c r="C218" s="129"/>
      <c r="D218" s="130"/>
      <c r="E218" s="98">
        <v>0</v>
      </c>
      <c r="F218" s="99"/>
      <c r="G218" s="100"/>
      <c r="H218" s="100"/>
    </row>
    <row r="219" spans="1:8" ht="18.75" x14ac:dyDescent="0.25">
      <c r="A219" s="413"/>
      <c r="B219" s="413"/>
      <c r="C219" s="129"/>
      <c r="D219" s="130"/>
      <c r="E219" s="98">
        <v>0</v>
      </c>
      <c r="F219" s="99"/>
      <c r="G219" s="100"/>
      <c r="H219" s="100"/>
    </row>
    <row r="220" spans="1:8" ht="18.75" x14ac:dyDescent="0.25">
      <c r="A220" s="413"/>
      <c r="B220" s="413"/>
      <c r="C220" s="129"/>
      <c r="D220" s="130"/>
      <c r="E220" s="98">
        <v>0</v>
      </c>
      <c r="F220" s="99"/>
      <c r="G220" s="100"/>
      <c r="H220" s="100"/>
    </row>
    <row r="221" spans="1:8" ht="18.75" x14ac:dyDescent="0.25">
      <c r="A221" s="413"/>
      <c r="B221" s="413"/>
      <c r="C221" s="129"/>
      <c r="D221" s="130"/>
      <c r="E221" s="98">
        <v>0</v>
      </c>
      <c r="F221" s="99"/>
      <c r="G221" s="100"/>
      <c r="H221" s="100"/>
    </row>
    <row r="222" spans="1:8" ht="18.75" x14ac:dyDescent="0.25">
      <c r="A222" s="413"/>
      <c r="B222" s="413"/>
      <c r="C222" s="129"/>
      <c r="D222" s="130"/>
      <c r="E222" s="98">
        <v>0</v>
      </c>
      <c r="F222" s="99"/>
      <c r="G222" s="100"/>
      <c r="H222" s="100"/>
    </row>
    <row r="223" spans="1:8" ht="23.25" thickBot="1" x14ac:dyDescent="0.35">
      <c r="A223" s="93"/>
      <c r="B223" s="131"/>
      <c r="C223" s="132" t="s">
        <v>251</v>
      </c>
      <c r="D223" s="89"/>
      <c r="E223" s="148">
        <f>SUM(E203:E222)</f>
        <v>0</v>
      </c>
      <c r="F223" s="89"/>
      <c r="G223" s="89"/>
      <c r="H223" s="89"/>
    </row>
    <row r="224" spans="1:8" ht="16.5" thickTop="1" x14ac:dyDescent="0.25">
      <c r="A224" s="65"/>
      <c r="C224" s="71"/>
      <c r="D224" s="71"/>
      <c r="E224" s="72"/>
      <c r="F224" s="71"/>
      <c r="G224" s="71"/>
      <c r="H224" s="71"/>
    </row>
    <row r="225" spans="1:9" ht="15.6" customHeight="1" x14ac:dyDescent="0.25">
      <c r="A225" s="133" t="s">
        <v>2</v>
      </c>
      <c r="B225" s="411" t="s">
        <v>252</v>
      </c>
      <c r="C225" s="411"/>
      <c r="D225" s="411"/>
      <c r="E225" s="411"/>
      <c r="F225" s="411"/>
      <c r="G225" s="411"/>
      <c r="H225" s="411"/>
    </row>
    <row r="226" spans="1:9" ht="33.75" customHeight="1" x14ac:dyDescent="0.25">
      <c r="A226" s="133" t="s">
        <v>3</v>
      </c>
      <c r="B226" s="411" t="s">
        <v>253</v>
      </c>
      <c r="C226" s="411"/>
      <c r="D226" s="411"/>
      <c r="E226" s="411"/>
      <c r="F226" s="411"/>
      <c r="G226" s="411"/>
      <c r="H226" s="411"/>
    </row>
    <row r="227" spans="1:9" ht="15.6" customHeight="1" x14ac:dyDescent="0.25">
      <c r="A227" s="133" t="s">
        <v>4</v>
      </c>
      <c r="B227" s="411" t="s">
        <v>254</v>
      </c>
      <c r="C227" s="411"/>
      <c r="D227" s="411"/>
      <c r="E227" s="411"/>
      <c r="F227" s="411"/>
      <c r="G227" s="411"/>
      <c r="H227" s="411"/>
    </row>
    <row r="228" spans="1:9" x14ac:dyDescent="0.25">
      <c r="I228" s="70" t="str">
        <f>HYPERLINK("#'Sec II (F)'!A1","Back to Top")</f>
        <v>Back to Top</v>
      </c>
    </row>
    <row r="229" spans="1:9" x14ac:dyDescent="0.25">
      <c r="I229" s="70"/>
    </row>
    <row r="230" spans="1:9" x14ac:dyDescent="0.25">
      <c r="A230" s="65"/>
      <c r="C230" s="71"/>
      <c r="D230" s="71"/>
      <c r="E230" s="72"/>
      <c r="F230" s="71"/>
      <c r="G230" s="71"/>
      <c r="H230" s="113" t="s">
        <v>238</v>
      </c>
    </row>
    <row r="231" spans="1:9" ht="18.75" x14ac:dyDescent="0.3">
      <c r="A231" s="408" t="s">
        <v>237</v>
      </c>
      <c r="B231" s="408"/>
      <c r="C231" s="408"/>
      <c r="D231" s="408"/>
      <c r="E231" s="408"/>
      <c r="F231" s="408"/>
      <c r="G231" s="408"/>
      <c r="H231" s="408"/>
    </row>
    <row r="232" spans="1:9" ht="18.75" x14ac:dyDescent="0.3">
      <c r="A232" s="391" t="str">
        <f>'Sec I i (F)'!A3:E3</f>
        <v>Final Financial Report</v>
      </c>
      <c r="B232" s="391"/>
      <c r="C232" s="391"/>
      <c r="D232" s="391"/>
      <c r="E232" s="391"/>
      <c r="F232" s="391"/>
      <c r="G232" s="391"/>
      <c r="H232" s="391"/>
    </row>
    <row r="233" spans="1:9" ht="15.6" customHeight="1" x14ac:dyDescent="0.3">
      <c r="A233" s="408"/>
      <c r="B233" s="408"/>
      <c r="C233" s="408"/>
      <c r="D233" s="408"/>
      <c r="E233" s="408"/>
      <c r="F233" s="408"/>
      <c r="G233" s="408"/>
      <c r="H233" s="408"/>
    </row>
    <row r="234" spans="1:9" ht="15.6" customHeight="1" x14ac:dyDescent="0.25">
      <c r="A234" s="63" t="s">
        <v>194</v>
      </c>
      <c r="B234" s="75"/>
      <c r="C234" s="76">
        <f>'Sec I i (F)'!C5</f>
        <v>0</v>
      </c>
      <c r="D234" s="88"/>
      <c r="E234" s="114"/>
      <c r="F234" s="88"/>
      <c r="G234" s="88"/>
      <c r="H234" s="88"/>
    </row>
    <row r="235" spans="1:9" ht="15.6" customHeight="1" x14ac:dyDescent="0.25">
      <c r="A235" s="75"/>
      <c r="B235" s="75"/>
      <c r="C235" s="115"/>
      <c r="D235" s="88"/>
      <c r="E235" s="114"/>
      <c r="F235" s="88"/>
      <c r="G235" s="88"/>
      <c r="H235" s="88"/>
    </row>
    <row r="236" spans="1:9" x14ac:dyDescent="0.25">
      <c r="A236" s="415" t="s">
        <v>241</v>
      </c>
      <c r="B236" s="415"/>
      <c r="C236" s="416">
        <f>+'Sec I i (F)'!C7</f>
        <v>0</v>
      </c>
      <c r="D236" s="416"/>
      <c r="E236" s="416"/>
      <c r="F236" s="416"/>
      <c r="G236" s="416"/>
      <c r="H236" s="416"/>
    </row>
    <row r="237" spans="1:9" x14ac:dyDescent="0.25">
      <c r="A237" s="415"/>
      <c r="B237" s="415"/>
      <c r="C237" s="416"/>
      <c r="D237" s="416"/>
      <c r="E237" s="416"/>
      <c r="F237" s="416"/>
      <c r="G237" s="416"/>
      <c r="H237" s="416"/>
    </row>
    <row r="238" spans="1:9" x14ac:dyDescent="0.25">
      <c r="A238" s="415"/>
      <c r="B238" s="415"/>
      <c r="C238" s="416"/>
      <c r="D238" s="416"/>
      <c r="E238" s="416"/>
      <c r="F238" s="416"/>
      <c r="G238" s="416"/>
      <c r="H238" s="416"/>
    </row>
    <row r="239" spans="1:9" x14ac:dyDescent="0.25">
      <c r="A239" s="75"/>
      <c r="B239" s="75"/>
      <c r="C239" s="75"/>
      <c r="D239" s="75"/>
      <c r="E239" s="116"/>
      <c r="F239" s="75"/>
      <c r="G239" s="75"/>
      <c r="H239" s="75"/>
    </row>
    <row r="240" spans="1:9" ht="18.75" x14ac:dyDescent="0.25">
      <c r="A240" s="63" t="s">
        <v>242</v>
      </c>
      <c r="B240" s="75"/>
      <c r="C240" s="117" t="str">
        <f>'Sec I i (F)'!C11</f>
        <v/>
      </c>
      <c r="D240" s="74" t="s">
        <v>196</v>
      </c>
      <c r="E240" s="117" t="str">
        <f>'Sec I i (F)'!E11</f>
        <v/>
      </c>
      <c r="F240" s="75"/>
      <c r="G240" s="75"/>
      <c r="H240" s="75"/>
    </row>
    <row r="241" spans="1:8" ht="16.5" thickBot="1" x14ac:dyDescent="0.3">
      <c r="A241" s="118"/>
      <c r="B241" s="118"/>
      <c r="C241" s="118"/>
      <c r="D241" s="118"/>
      <c r="E241" s="119"/>
      <c r="F241" s="118"/>
      <c r="G241" s="118"/>
      <c r="H241" s="118"/>
    </row>
    <row r="242" spans="1:8" ht="18.75" x14ac:dyDescent="0.25">
      <c r="A242" s="200" t="s">
        <v>255</v>
      </c>
      <c r="B242" s="71"/>
      <c r="C242" s="201" t="s">
        <v>265</v>
      </c>
      <c r="D242" s="23"/>
      <c r="E242" s="121"/>
      <c r="F242" s="23"/>
      <c r="G242" s="23"/>
      <c r="H242" s="23"/>
    </row>
    <row r="243" spans="1:8" x14ac:dyDescent="0.25">
      <c r="A243" s="65"/>
      <c r="C243" s="111"/>
      <c r="D243" s="71"/>
      <c r="E243" s="122"/>
      <c r="F243" s="111"/>
      <c r="G243" s="111"/>
      <c r="H243" s="111"/>
    </row>
    <row r="244" spans="1:8" ht="85.15" customHeight="1" x14ac:dyDescent="0.25">
      <c r="A244" s="387" t="s">
        <v>257</v>
      </c>
      <c r="B244" s="387"/>
      <c r="C244" s="123" t="s">
        <v>258</v>
      </c>
      <c r="D244" s="71"/>
      <c r="E244" s="124" t="s">
        <v>259</v>
      </c>
      <c r="F244" s="123" t="s">
        <v>245</v>
      </c>
      <c r="G244" s="203" t="s">
        <v>260</v>
      </c>
      <c r="H244" s="125" t="s">
        <v>261</v>
      </c>
    </row>
    <row r="245" spans="1:8" ht="18.75" x14ac:dyDescent="0.3">
      <c r="A245" s="412"/>
      <c r="B245" s="412"/>
      <c r="C245" s="126"/>
      <c r="D245" s="89"/>
      <c r="E245" s="90" t="s">
        <v>79</v>
      </c>
      <c r="F245" s="127"/>
      <c r="G245" s="128"/>
      <c r="H245" s="128"/>
    </row>
    <row r="246" spans="1:8" ht="18.75" x14ac:dyDescent="0.25">
      <c r="A246" s="413"/>
      <c r="B246" s="413"/>
      <c r="C246" s="129"/>
      <c r="D246" s="130"/>
      <c r="E246" s="98">
        <v>0</v>
      </c>
      <c r="F246" s="99"/>
      <c r="G246" s="100"/>
      <c r="H246" s="100"/>
    </row>
    <row r="247" spans="1:8" ht="18.75" x14ac:dyDescent="0.25">
      <c r="A247" s="413"/>
      <c r="B247" s="413"/>
      <c r="C247" s="129"/>
      <c r="D247" s="130"/>
      <c r="E247" s="98">
        <v>0</v>
      </c>
      <c r="F247" s="99"/>
      <c r="G247" s="100"/>
      <c r="H247" s="100"/>
    </row>
    <row r="248" spans="1:8" ht="18.75" x14ac:dyDescent="0.25">
      <c r="A248" s="413"/>
      <c r="B248" s="413"/>
      <c r="C248" s="129"/>
      <c r="D248" s="130"/>
      <c r="E248" s="98">
        <v>0</v>
      </c>
      <c r="F248" s="99"/>
      <c r="G248" s="100"/>
      <c r="H248" s="100"/>
    </row>
    <row r="249" spans="1:8" ht="18.75" x14ac:dyDescent="0.25">
      <c r="A249" s="413"/>
      <c r="B249" s="413"/>
      <c r="C249" s="129"/>
      <c r="D249" s="130"/>
      <c r="E249" s="98">
        <v>0</v>
      </c>
      <c r="F249" s="99"/>
      <c r="G249" s="100"/>
      <c r="H249" s="100"/>
    </row>
    <row r="250" spans="1:8" ht="18.75" x14ac:dyDescent="0.25">
      <c r="A250" s="413"/>
      <c r="B250" s="413"/>
      <c r="C250" s="129"/>
      <c r="D250" s="130"/>
      <c r="E250" s="98">
        <v>0</v>
      </c>
      <c r="F250" s="99"/>
      <c r="G250" s="100"/>
      <c r="H250" s="100"/>
    </row>
    <row r="251" spans="1:8" ht="18.75" x14ac:dyDescent="0.25">
      <c r="A251" s="413"/>
      <c r="B251" s="413"/>
      <c r="C251" s="129"/>
      <c r="D251" s="130"/>
      <c r="E251" s="98">
        <v>0</v>
      </c>
      <c r="F251" s="99"/>
      <c r="G251" s="100"/>
      <c r="H251" s="100"/>
    </row>
    <row r="252" spans="1:8" ht="18.75" x14ac:dyDescent="0.25">
      <c r="A252" s="413"/>
      <c r="B252" s="413"/>
      <c r="C252" s="129"/>
      <c r="D252" s="130"/>
      <c r="E252" s="98">
        <v>0</v>
      </c>
      <c r="F252" s="99"/>
      <c r="G252" s="100"/>
      <c r="H252" s="100"/>
    </row>
    <row r="253" spans="1:8" ht="18.75" x14ac:dyDescent="0.25">
      <c r="A253" s="413"/>
      <c r="B253" s="413"/>
      <c r="C253" s="129"/>
      <c r="D253" s="130"/>
      <c r="E253" s="98">
        <v>0</v>
      </c>
      <c r="F253" s="99"/>
      <c r="G253" s="100"/>
      <c r="H253" s="100"/>
    </row>
    <row r="254" spans="1:8" ht="18.75" x14ac:dyDescent="0.25">
      <c r="A254" s="413"/>
      <c r="B254" s="413"/>
      <c r="C254" s="129"/>
      <c r="D254" s="130"/>
      <c r="E254" s="98">
        <v>0</v>
      </c>
      <c r="F254" s="99"/>
      <c r="G254" s="100"/>
      <c r="H254" s="100"/>
    </row>
    <row r="255" spans="1:8" ht="18.75" x14ac:dyDescent="0.25">
      <c r="A255" s="413"/>
      <c r="B255" s="413"/>
      <c r="C255" s="129"/>
      <c r="D255" s="130"/>
      <c r="E255" s="98">
        <v>0</v>
      </c>
      <c r="F255" s="99"/>
      <c r="G255" s="100"/>
      <c r="H255" s="100"/>
    </row>
    <row r="256" spans="1:8" ht="18.75" x14ac:dyDescent="0.25">
      <c r="A256" s="413"/>
      <c r="B256" s="413"/>
      <c r="C256" s="129"/>
      <c r="D256" s="130"/>
      <c r="E256" s="98">
        <v>0</v>
      </c>
      <c r="F256" s="99"/>
      <c r="G256" s="100"/>
      <c r="H256" s="100"/>
    </row>
    <row r="257" spans="1:9" ht="18.75" x14ac:dyDescent="0.25">
      <c r="A257" s="413"/>
      <c r="B257" s="413"/>
      <c r="C257" s="129"/>
      <c r="D257" s="130"/>
      <c r="E257" s="98">
        <v>0</v>
      </c>
      <c r="F257" s="99"/>
      <c r="G257" s="100"/>
      <c r="H257" s="100"/>
    </row>
    <row r="258" spans="1:9" ht="18.75" x14ac:dyDescent="0.25">
      <c r="A258" s="413"/>
      <c r="B258" s="413"/>
      <c r="C258" s="129"/>
      <c r="D258" s="130"/>
      <c r="E258" s="98">
        <v>0</v>
      </c>
      <c r="F258" s="99"/>
      <c r="G258" s="100"/>
      <c r="H258" s="100"/>
    </row>
    <row r="259" spans="1:9" ht="18.75" x14ac:dyDescent="0.25">
      <c r="A259" s="413"/>
      <c r="B259" s="413"/>
      <c r="C259" s="129"/>
      <c r="D259" s="130"/>
      <c r="E259" s="98">
        <v>0</v>
      </c>
      <c r="F259" s="99"/>
      <c r="G259" s="100"/>
      <c r="H259" s="100"/>
    </row>
    <row r="260" spans="1:9" ht="18.75" x14ac:dyDescent="0.25">
      <c r="A260" s="413"/>
      <c r="B260" s="413"/>
      <c r="C260" s="129"/>
      <c r="D260" s="130"/>
      <c r="E260" s="98">
        <v>0</v>
      </c>
      <c r="F260" s="99"/>
      <c r="G260" s="100"/>
      <c r="H260" s="100"/>
    </row>
    <row r="261" spans="1:9" ht="18.75" x14ac:dyDescent="0.25">
      <c r="A261" s="413"/>
      <c r="B261" s="413"/>
      <c r="C261" s="129"/>
      <c r="D261" s="130"/>
      <c r="E261" s="98">
        <v>0</v>
      </c>
      <c r="F261" s="99"/>
      <c r="G261" s="100"/>
      <c r="H261" s="100"/>
    </row>
    <row r="262" spans="1:9" ht="18.75" x14ac:dyDescent="0.25">
      <c r="A262" s="413"/>
      <c r="B262" s="413"/>
      <c r="C262" s="129"/>
      <c r="D262" s="130"/>
      <c r="E262" s="98">
        <v>0</v>
      </c>
      <c r="F262" s="99"/>
      <c r="G262" s="100"/>
      <c r="H262" s="100"/>
    </row>
    <row r="263" spans="1:9" ht="18.75" x14ac:dyDescent="0.25">
      <c r="A263" s="413"/>
      <c r="B263" s="413"/>
      <c r="C263" s="129"/>
      <c r="D263" s="130"/>
      <c r="E263" s="98">
        <v>0</v>
      </c>
      <c r="F263" s="99"/>
      <c r="G263" s="100"/>
      <c r="H263" s="100"/>
    </row>
    <row r="264" spans="1:9" ht="18.75" x14ac:dyDescent="0.25">
      <c r="A264" s="413"/>
      <c r="B264" s="413"/>
      <c r="C264" s="129"/>
      <c r="D264" s="130"/>
      <c r="E264" s="98">
        <v>0</v>
      </c>
      <c r="F264" s="99"/>
      <c r="G264" s="100"/>
      <c r="H264" s="100"/>
    </row>
    <row r="265" spans="1:9" ht="18.75" x14ac:dyDescent="0.25">
      <c r="A265" s="413"/>
      <c r="B265" s="413"/>
      <c r="C265" s="129"/>
      <c r="D265" s="130"/>
      <c r="E265" s="98">
        <v>0</v>
      </c>
      <c r="F265" s="99"/>
      <c r="G265" s="100"/>
      <c r="H265" s="100"/>
    </row>
    <row r="266" spans="1:9" ht="23.25" thickBot="1" x14ac:dyDescent="0.35">
      <c r="A266" s="93"/>
      <c r="B266" s="131"/>
      <c r="C266" s="132" t="s">
        <v>251</v>
      </c>
      <c r="D266" s="89"/>
      <c r="E266" s="148">
        <f>SUM(E246:E265)</f>
        <v>0</v>
      </c>
      <c r="F266" s="89"/>
      <c r="G266" s="89"/>
      <c r="H266" s="89"/>
    </row>
    <row r="267" spans="1:9" ht="16.5" thickTop="1" x14ac:dyDescent="0.25">
      <c r="A267" s="65"/>
      <c r="C267" s="71"/>
      <c r="D267" s="71"/>
      <c r="E267" s="72"/>
      <c r="F267" s="71"/>
      <c r="G267" s="71"/>
      <c r="H267" s="71"/>
    </row>
    <row r="268" spans="1:9" ht="15.6" customHeight="1" x14ac:dyDescent="0.25">
      <c r="A268" s="133" t="s">
        <v>2</v>
      </c>
      <c r="B268" s="411" t="s">
        <v>252</v>
      </c>
      <c r="C268" s="411"/>
      <c r="D268" s="411"/>
      <c r="E268" s="411"/>
      <c r="F268" s="411"/>
      <c r="G268" s="411"/>
      <c r="H268" s="411"/>
    </row>
    <row r="269" spans="1:9" ht="33.75" customHeight="1" x14ac:dyDescent="0.25">
      <c r="A269" s="133" t="s">
        <v>3</v>
      </c>
      <c r="B269" s="411" t="s">
        <v>253</v>
      </c>
      <c r="C269" s="411"/>
      <c r="D269" s="411"/>
      <c r="E269" s="411"/>
      <c r="F269" s="411"/>
      <c r="G269" s="411"/>
      <c r="H269" s="411"/>
    </row>
    <row r="270" spans="1:9" ht="15.6" customHeight="1" x14ac:dyDescent="0.25">
      <c r="A270" s="133" t="s">
        <v>4</v>
      </c>
      <c r="B270" s="411" t="s">
        <v>254</v>
      </c>
      <c r="C270" s="411"/>
      <c r="D270" s="411"/>
      <c r="E270" s="411"/>
      <c r="F270" s="411"/>
      <c r="G270" s="411"/>
      <c r="H270" s="411"/>
    </row>
    <row r="271" spans="1:9" x14ac:dyDescent="0.25">
      <c r="I271" s="67" t="str">
        <f>HYPERLINK("#'Sec II (F)'!A1","Back to Top")</f>
        <v>Back to Top</v>
      </c>
    </row>
    <row r="272" spans="1:9" x14ac:dyDescent="0.25">
      <c r="I272" s="70"/>
    </row>
    <row r="273" spans="1:8" x14ac:dyDescent="0.25">
      <c r="A273" s="65"/>
      <c r="C273" s="71"/>
      <c r="D273" s="71"/>
      <c r="E273" s="72"/>
      <c r="F273" s="140"/>
      <c r="G273" s="141"/>
      <c r="H273" s="113" t="s">
        <v>238</v>
      </c>
    </row>
    <row r="274" spans="1:8" ht="18.75" x14ac:dyDescent="0.3">
      <c r="A274" s="408" t="s">
        <v>237</v>
      </c>
      <c r="B274" s="408"/>
      <c r="C274" s="408"/>
      <c r="D274" s="408"/>
      <c r="E274" s="408"/>
      <c r="F274" s="408"/>
      <c r="G274" s="408"/>
      <c r="H274" s="408"/>
    </row>
    <row r="275" spans="1:8" ht="18.75" x14ac:dyDescent="0.3">
      <c r="A275" s="391" t="str">
        <f>'Sec I i (F)'!A3:E3</f>
        <v>Final Financial Report</v>
      </c>
      <c r="B275" s="391"/>
      <c r="C275" s="391"/>
      <c r="D275" s="391"/>
      <c r="E275" s="391"/>
      <c r="F275" s="391"/>
      <c r="G275" s="391"/>
      <c r="H275" s="391"/>
    </row>
    <row r="276" spans="1:8" ht="18.75" x14ac:dyDescent="0.3">
      <c r="A276" s="408"/>
      <c r="B276" s="408"/>
      <c r="C276" s="408"/>
      <c r="D276" s="408"/>
      <c r="E276" s="408"/>
      <c r="F276" s="408"/>
      <c r="G276" s="408"/>
      <c r="H276" s="408"/>
    </row>
    <row r="277" spans="1:8" ht="18.75" x14ac:dyDescent="0.25">
      <c r="A277" s="63" t="s">
        <v>194</v>
      </c>
      <c r="B277" s="75"/>
      <c r="C277" s="76">
        <f>'Sec I i (F)'!C5</f>
        <v>0</v>
      </c>
      <c r="D277" s="88"/>
      <c r="E277" s="114"/>
      <c r="F277" s="88"/>
      <c r="G277" s="88"/>
      <c r="H277" s="88"/>
    </row>
    <row r="278" spans="1:8" ht="18.75" x14ac:dyDescent="0.25">
      <c r="A278" s="75"/>
      <c r="B278" s="75"/>
      <c r="C278" s="115"/>
      <c r="D278" s="88"/>
      <c r="E278" s="114"/>
      <c r="F278" s="88"/>
      <c r="G278" s="88"/>
      <c r="H278" s="88"/>
    </row>
    <row r="279" spans="1:8" x14ac:dyDescent="0.25">
      <c r="A279" s="415" t="s">
        <v>241</v>
      </c>
      <c r="B279" s="415"/>
      <c r="C279" s="416">
        <f>+'Sec I i (F)'!C7</f>
        <v>0</v>
      </c>
      <c r="D279" s="416"/>
      <c r="E279" s="416"/>
      <c r="F279" s="416"/>
      <c r="G279" s="416"/>
      <c r="H279" s="416"/>
    </row>
    <row r="280" spans="1:8" x14ac:dyDescent="0.25">
      <c r="A280" s="415"/>
      <c r="B280" s="415"/>
      <c r="C280" s="416"/>
      <c r="D280" s="416"/>
      <c r="E280" s="416"/>
      <c r="F280" s="416"/>
      <c r="G280" s="416"/>
      <c r="H280" s="416"/>
    </row>
    <row r="281" spans="1:8" x14ac:dyDescent="0.25">
      <c r="A281" s="415"/>
      <c r="B281" s="415"/>
      <c r="C281" s="416"/>
      <c r="D281" s="416"/>
      <c r="E281" s="416"/>
      <c r="F281" s="416"/>
      <c r="G281" s="416"/>
      <c r="H281" s="416"/>
    </row>
    <row r="282" spans="1:8" x14ac:dyDescent="0.25">
      <c r="A282" s="75"/>
      <c r="B282" s="75"/>
      <c r="C282" s="75"/>
      <c r="D282" s="75"/>
      <c r="E282" s="116"/>
      <c r="F282" s="75"/>
      <c r="G282" s="75"/>
      <c r="H282" s="75"/>
    </row>
    <row r="283" spans="1:8" ht="18.75" x14ac:dyDescent="0.25">
      <c r="A283" s="63" t="s">
        <v>242</v>
      </c>
      <c r="B283" s="75"/>
      <c r="C283" s="117" t="str">
        <f>'Sec I i (F)'!C11</f>
        <v/>
      </c>
      <c r="D283" s="74" t="s">
        <v>196</v>
      </c>
      <c r="E283" s="117" t="str">
        <f>'Sec I i (F)'!E11</f>
        <v/>
      </c>
      <c r="F283" s="75"/>
      <c r="G283" s="75"/>
      <c r="H283" s="75"/>
    </row>
    <row r="284" spans="1:8" ht="16.5" thickBot="1" x14ac:dyDescent="0.3">
      <c r="A284" s="118"/>
      <c r="B284" s="118"/>
      <c r="C284" s="118"/>
      <c r="D284" s="118"/>
      <c r="E284" s="119"/>
      <c r="F284" s="142"/>
      <c r="G284" s="143"/>
      <c r="H284" s="143"/>
    </row>
    <row r="285" spans="1:8" ht="19.5" x14ac:dyDescent="0.3">
      <c r="A285" s="120" t="s">
        <v>255</v>
      </c>
      <c r="B285" s="62"/>
      <c r="C285" s="406" t="s">
        <v>266</v>
      </c>
      <c r="D285" s="407"/>
      <c r="E285" s="407"/>
      <c r="F285" s="407"/>
      <c r="G285" s="407"/>
      <c r="H285" s="407"/>
    </row>
    <row r="286" spans="1:8" x14ac:dyDescent="0.25">
      <c r="A286" s="65"/>
      <c r="C286" s="111"/>
      <c r="D286" s="71"/>
      <c r="E286" s="122"/>
      <c r="F286" s="144"/>
      <c r="G286" s="108"/>
      <c r="H286" s="108"/>
    </row>
    <row r="287" spans="1:8" ht="82.15" customHeight="1" x14ac:dyDescent="0.25">
      <c r="A287" s="387" t="s">
        <v>257</v>
      </c>
      <c r="B287" s="387"/>
      <c r="C287" s="123" t="s">
        <v>258</v>
      </c>
      <c r="D287" s="71"/>
      <c r="E287" s="124" t="s">
        <v>259</v>
      </c>
      <c r="F287" s="123" t="s">
        <v>245</v>
      </c>
      <c r="G287" s="203" t="s">
        <v>260</v>
      </c>
      <c r="H287" s="125" t="s">
        <v>261</v>
      </c>
    </row>
    <row r="288" spans="1:8" ht="18.75" x14ac:dyDescent="0.3">
      <c r="A288" s="412"/>
      <c r="B288" s="412"/>
      <c r="C288" s="126"/>
      <c r="D288" s="89"/>
      <c r="E288" s="90" t="s">
        <v>79</v>
      </c>
      <c r="F288" s="127"/>
      <c r="G288" s="128"/>
      <c r="H288" s="128"/>
    </row>
    <row r="289" spans="1:8" ht="18.75" x14ac:dyDescent="0.25">
      <c r="A289" s="413"/>
      <c r="B289" s="413"/>
      <c r="C289" s="129"/>
      <c r="D289" s="130"/>
      <c r="E289" s="98">
        <v>0</v>
      </c>
      <c r="F289" s="99"/>
      <c r="G289" s="100"/>
      <c r="H289" s="100"/>
    </row>
    <row r="290" spans="1:8" ht="18.75" x14ac:dyDescent="0.25">
      <c r="A290" s="413"/>
      <c r="B290" s="413"/>
      <c r="C290" s="129"/>
      <c r="D290" s="130"/>
      <c r="E290" s="98">
        <v>0</v>
      </c>
      <c r="F290" s="99"/>
      <c r="G290" s="100"/>
      <c r="H290" s="100"/>
    </row>
    <row r="291" spans="1:8" ht="18.75" x14ac:dyDescent="0.25">
      <c r="A291" s="413"/>
      <c r="B291" s="413"/>
      <c r="C291" s="129"/>
      <c r="D291" s="130"/>
      <c r="E291" s="98">
        <v>0</v>
      </c>
      <c r="F291" s="99"/>
      <c r="G291" s="100"/>
      <c r="H291" s="100"/>
    </row>
    <row r="292" spans="1:8" ht="18.75" x14ac:dyDescent="0.25">
      <c r="A292" s="413"/>
      <c r="B292" s="413"/>
      <c r="C292" s="129"/>
      <c r="D292" s="130"/>
      <c r="E292" s="98">
        <v>0</v>
      </c>
      <c r="F292" s="99"/>
      <c r="G292" s="100"/>
      <c r="H292" s="100"/>
    </row>
    <row r="293" spans="1:8" ht="18.75" x14ac:dyDescent="0.25">
      <c r="A293" s="413"/>
      <c r="B293" s="413"/>
      <c r="C293" s="129"/>
      <c r="D293" s="130"/>
      <c r="E293" s="98">
        <v>0</v>
      </c>
      <c r="F293" s="99"/>
      <c r="G293" s="100"/>
      <c r="H293" s="100"/>
    </row>
    <row r="294" spans="1:8" ht="18.75" x14ac:dyDescent="0.25">
      <c r="A294" s="413"/>
      <c r="B294" s="413"/>
      <c r="C294" s="129"/>
      <c r="D294" s="130"/>
      <c r="E294" s="98">
        <v>0</v>
      </c>
      <c r="F294" s="99"/>
      <c r="G294" s="100"/>
      <c r="H294" s="100"/>
    </row>
    <row r="295" spans="1:8" ht="18.75" x14ac:dyDescent="0.25">
      <c r="A295" s="413"/>
      <c r="B295" s="413"/>
      <c r="C295" s="129"/>
      <c r="D295" s="130"/>
      <c r="E295" s="98">
        <v>0</v>
      </c>
      <c r="F295" s="99"/>
      <c r="G295" s="100"/>
      <c r="H295" s="100"/>
    </row>
    <row r="296" spans="1:8" ht="18.75" x14ac:dyDescent="0.25">
      <c r="A296" s="413"/>
      <c r="B296" s="413"/>
      <c r="C296" s="129"/>
      <c r="D296" s="130"/>
      <c r="E296" s="98">
        <v>0</v>
      </c>
      <c r="F296" s="99"/>
      <c r="G296" s="100"/>
      <c r="H296" s="100"/>
    </row>
    <row r="297" spans="1:8" ht="18.75" x14ac:dyDescent="0.25">
      <c r="A297" s="413"/>
      <c r="B297" s="413"/>
      <c r="C297" s="129"/>
      <c r="D297" s="130"/>
      <c r="E297" s="98">
        <v>0</v>
      </c>
      <c r="F297" s="99"/>
      <c r="G297" s="100"/>
      <c r="H297" s="100"/>
    </row>
    <row r="298" spans="1:8" ht="18.75" x14ac:dyDescent="0.25">
      <c r="A298" s="413"/>
      <c r="B298" s="413"/>
      <c r="C298" s="129"/>
      <c r="D298" s="130"/>
      <c r="E298" s="98">
        <v>0</v>
      </c>
      <c r="F298" s="99"/>
      <c r="G298" s="100"/>
      <c r="H298" s="100"/>
    </row>
    <row r="299" spans="1:8" ht="18.75" x14ac:dyDescent="0.25">
      <c r="A299" s="413"/>
      <c r="B299" s="413"/>
      <c r="C299" s="129"/>
      <c r="D299" s="130"/>
      <c r="E299" s="98">
        <v>0</v>
      </c>
      <c r="F299" s="99"/>
      <c r="G299" s="100"/>
      <c r="H299" s="100"/>
    </row>
    <row r="300" spans="1:8" ht="18.75" x14ac:dyDescent="0.25">
      <c r="A300" s="413"/>
      <c r="B300" s="413"/>
      <c r="C300" s="129"/>
      <c r="D300" s="130"/>
      <c r="E300" s="98">
        <v>0</v>
      </c>
      <c r="F300" s="99"/>
      <c r="G300" s="100"/>
      <c r="H300" s="100"/>
    </row>
    <row r="301" spans="1:8" ht="18.75" x14ac:dyDescent="0.25">
      <c r="A301" s="413"/>
      <c r="B301" s="413"/>
      <c r="C301" s="129"/>
      <c r="D301" s="130"/>
      <c r="E301" s="98">
        <v>0</v>
      </c>
      <c r="F301" s="99"/>
      <c r="G301" s="100"/>
      <c r="H301" s="100"/>
    </row>
    <row r="302" spans="1:8" ht="18.75" x14ac:dyDescent="0.25">
      <c r="A302" s="413"/>
      <c r="B302" s="413"/>
      <c r="C302" s="129"/>
      <c r="D302" s="130"/>
      <c r="E302" s="98">
        <v>0</v>
      </c>
      <c r="F302" s="99"/>
      <c r="G302" s="100"/>
      <c r="H302" s="100"/>
    </row>
    <row r="303" spans="1:8" ht="18.75" x14ac:dyDescent="0.25">
      <c r="A303" s="413"/>
      <c r="B303" s="413"/>
      <c r="C303" s="129"/>
      <c r="D303" s="130"/>
      <c r="E303" s="98">
        <v>0</v>
      </c>
      <c r="F303" s="99"/>
      <c r="G303" s="100"/>
      <c r="H303" s="100"/>
    </row>
    <row r="304" spans="1:8" ht="18.75" x14ac:dyDescent="0.25">
      <c r="A304" s="413"/>
      <c r="B304" s="413"/>
      <c r="C304" s="129"/>
      <c r="D304" s="130"/>
      <c r="E304" s="98">
        <v>0</v>
      </c>
      <c r="F304" s="99"/>
      <c r="G304" s="100"/>
      <c r="H304" s="100"/>
    </row>
    <row r="305" spans="1:9" ht="18.75" x14ac:dyDescent="0.25">
      <c r="A305" s="413"/>
      <c r="B305" s="413"/>
      <c r="C305" s="129"/>
      <c r="D305" s="130"/>
      <c r="E305" s="98">
        <v>0</v>
      </c>
      <c r="F305" s="99"/>
      <c r="G305" s="100"/>
      <c r="H305" s="100"/>
    </row>
    <row r="306" spans="1:9" ht="18.75" x14ac:dyDescent="0.25">
      <c r="A306" s="413"/>
      <c r="B306" s="413"/>
      <c r="C306" s="129"/>
      <c r="D306" s="130"/>
      <c r="E306" s="98">
        <v>0</v>
      </c>
      <c r="F306" s="99"/>
      <c r="G306" s="100"/>
      <c r="H306" s="100"/>
    </row>
    <row r="307" spans="1:9" ht="18.75" x14ac:dyDescent="0.25">
      <c r="A307" s="413"/>
      <c r="B307" s="413"/>
      <c r="C307" s="129"/>
      <c r="D307" s="130"/>
      <c r="E307" s="98">
        <v>0</v>
      </c>
      <c r="F307" s="99"/>
      <c r="G307" s="100"/>
      <c r="H307" s="100"/>
    </row>
    <row r="308" spans="1:9" ht="18.75" x14ac:dyDescent="0.25">
      <c r="A308" s="413"/>
      <c r="B308" s="413"/>
      <c r="C308" s="129"/>
      <c r="D308" s="130"/>
      <c r="E308" s="98">
        <v>0</v>
      </c>
      <c r="F308" s="99"/>
      <c r="G308" s="100"/>
      <c r="H308" s="100"/>
    </row>
    <row r="309" spans="1:9" ht="23.25" thickBot="1" x14ac:dyDescent="0.3">
      <c r="A309" s="145"/>
      <c r="B309" s="131"/>
      <c r="C309" s="132" t="s">
        <v>251</v>
      </c>
      <c r="D309" s="88"/>
      <c r="E309" s="148">
        <f>SUM(E289:E308)</f>
        <v>0</v>
      </c>
      <c r="F309" s="146"/>
      <c r="G309" s="115"/>
      <c r="H309" s="115"/>
    </row>
    <row r="310" spans="1:9" ht="16.5" thickTop="1" x14ac:dyDescent="0.25">
      <c r="A310" s="65"/>
      <c r="C310" s="71"/>
      <c r="D310" s="71"/>
      <c r="E310" s="72"/>
      <c r="F310" s="140"/>
      <c r="G310" s="141"/>
      <c r="H310" s="141"/>
    </row>
    <row r="311" spans="1:9" ht="15.6" customHeight="1" x14ac:dyDescent="0.25">
      <c r="A311" s="133" t="s">
        <v>2</v>
      </c>
      <c r="B311" s="411" t="s">
        <v>252</v>
      </c>
      <c r="C311" s="411"/>
      <c r="D311" s="411"/>
      <c r="E311" s="411"/>
      <c r="F311" s="411"/>
      <c r="G311" s="411"/>
      <c r="H311" s="411"/>
    </row>
    <row r="312" spans="1:9" ht="33.75" customHeight="1" x14ac:dyDescent="0.25">
      <c r="A312" s="133" t="s">
        <v>3</v>
      </c>
      <c r="B312" s="411" t="s">
        <v>253</v>
      </c>
      <c r="C312" s="411"/>
      <c r="D312" s="411"/>
      <c r="E312" s="411"/>
      <c r="F312" s="411"/>
      <c r="G312" s="411"/>
      <c r="H312" s="411"/>
    </row>
    <row r="313" spans="1:9" ht="15.6" customHeight="1" x14ac:dyDescent="0.25">
      <c r="A313" s="133" t="s">
        <v>4</v>
      </c>
      <c r="B313" s="411" t="s">
        <v>254</v>
      </c>
      <c r="C313" s="411"/>
      <c r="D313" s="411"/>
      <c r="E313" s="411"/>
      <c r="F313" s="411"/>
      <c r="G313" s="411"/>
      <c r="H313" s="411"/>
    </row>
    <row r="314" spans="1:9" x14ac:dyDescent="0.25">
      <c r="I314" s="70" t="str">
        <f>HYPERLINK("#'Sec II (F)'!A1","Back to Top")</f>
        <v>Back to Top</v>
      </c>
    </row>
  </sheetData>
  <sheetProtection algorithmName="SHA-512" hashValue="KjXO3xrwmmUh8RmdVATn+bkdPSeu7d4Y6A+5Ash26s3raZeHTBtmiRflQgCqN2BR1Nyd/W3pQIuf6NngjDsT2Q==" saltValue="d7gqZjOmZRNBYYGoyyjnQQ==" spinCount="100000" sheet="1" formatCells="0" formatColumns="0" formatRows="0" insertColumns="0" insertRows="0" insertHyperlinks="0" deleteColumns="0" deleteRows="0" selectLockedCells="1" sort="0" autoFilter="0" pivotTables="0"/>
  <mergeCells count="193">
    <mergeCell ref="A12:G12"/>
    <mergeCell ref="A13:G13"/>
    <mergeCell ref="A14:G14"/>
    <mergeCell ref="A15:G15"/>
    <mergeCell ref="A18:B20"/>
    <mergeCell ref="C18:G20"/>
    <mergeCell ref="A64:B66"/>
    <mergeCell ref="C64:H66"/>
    <mergeCell ref="A73:B73"/>
    <mergeCell ref="A74:B74"/>
    <mergeCell ref="A75:B75"/>
    <mergeCell ref="A76:B76"/>
    <mergeCell ref="A77:B77"/>
    <mergeCell ref="A78:B78"/>
    <mergeCell ref="A72:B72"/>
    <mergeCell ref="B53:H53"/>
    <mergeCell ref="B54:H54"/>
    <mergeCell ref="B55:H55"/>
    <mergeCell ref="A59:H59"/>
    <mergeCell ref="A60:H60"/>
    <mergeCell ref="A61:H61"/>
    <mergeCell ref="A85:B85"/>
    <mergeCell ref="A86:B86"/>
    <mergeCell ref="A87:B87"/>
    <mergeCell ref="A88:B88"/>
    <mergeCell ref="A89:B89"/>
    <mergeCell ref="A90:B90"/>
    <mergeCell ref="A79:B79"/>
    <mergeCell ref="A80:B80"/>
    <mergeCell ref="A81:B81"/>
    <mergeCell ref="A82:B82"/>
    <mergeCell ref="A83:B83"/>
    <mergeCell ref="A84:B84"/>
    <mergeCell ref="A102:H102"/>
    <mergeCell ref="A103:H103"/>
    <mergeCell ref="A104:H104"/>
    <mergeCell ref="A107:B109"/>
    <mergeCell ref="C107:H109"/>
    <mergeCell ref="C113:H113"/>
    <mergeCell ref="A91:B91"/>
    <mergeCell ref="A92:B92"/>
    <mergeCell ref="A93:B93"/>
    <mergeCell ref="B96:H96"/>
    <mergeCell ref="B97:H97"/>
    <mergeCell ref="B98:H98"/>
    <mergeCell ref="A119:B119"/>
    <mergeCell ref="A120:B120"/>
    <mergeCell ref="A121:B121"/>
    <mergeCell ref="A122:B122"/>
    <mergeCell ref="A123:B123"/>
    <mergeCell ref="A124:B124"/>
    <mergeCell ref="A115:B115"/>
    <mergeCell ref="A116:B116"/>
    <mergeCell ref="A117:B117"/>
    <mergeCell ref="A118:B118"/>
    <mergeCell ref="A131:B131"/>
    <mergeCell ref="A132:B132"/>
    <mergeCell ref="A133:B133"/>
    <mergeCell ref="A134:B134"/>
    <mergeCell ref="A135:B135"/>
    <mergeCell ref="A136:B136"/>
    <mergeCell ref="A125:B125"/>
    <mergeCell ref="A126:B126"/>
    <mergeCell ref="A127:B127"/>
    <mergeCell ref="A128:B128"/>
    <mergeCell ref="A129:B129"/>
    <mergeCell ref="A130:B130"/>
    <mergeCell ref="A150:B152"/>
    <mergeCell ref="C150:H152"/>
    <mergeCell ref="A158:B158"/>
    <mergeCell ref="C156:H156"/>
    <mergeCell ref="B139:H139"/>
    <mergeCell ref="B140:H140"/>
    <mergeCell ref="B141:H141"/>
    <mergeCell ref="A145:H145"/>
    <mergeCell ref="A146:H146"/>
    <mergeCell ref="A147:H147"/>
    <mergeCell ref="A165:B165"/>
    <mergeCell ref="A166:B166"/>
    <mergeCell ref="A167:B167"/>
    <mergeCell ref="A168:B168"/>
    <mergeCell ref="A169:B169"/>
    <mergeCell ref="A170:B170"/>
    <mergeCell ref="A159:B159"/>
    <mergeCell ref="A160:B160"/>
    <mergeCell ref="A161:B161"/>
    <mergeCell ref="A162:B162"/>
    <mergeCell ref="A163:B163"/>
    <mergeCell ref="A164:B164"/>
    <mergeCell ref="A177:B177"/>
    <mergeCell ref="A178:B178"/>
    <mergeCell ref="A179:B179"/>
    <mergeCell ref="B182:H182"/>
    <mergeCell ref="B183:H183"/>
    <mergeCell ref="B184:H184"/>
    <mergeCell ref="A171:B171"/>
    <mergeCell ref="A172:B172"/>
    <mergeCell ref="A173:B173"/>
    <mergeCell ref="A174:B174"/>
    <mergeCell ref="A175:B175"/>
    <mergeCell ref="A176:B176"/>
    <mergeCell ref="A201:B201"/>
    <mergeCell ref="A202:B202"/>
    <mergeCell ref="A203:B203"/>
    <mergeCell ref="A204:B204"/>
    <mergeCell ref="A188:H188"/>
    <mergeCell ref="A189:H189"/>
    <mergeCell ref="A190:H190"/>
    <mergeCell ref="A193:B195"/>
    <mergeCell ref="C193:H195"/>
    <mergeCell ref="C199:H199"/>
    <mergeCell ref="A211:B211"/>
    <mergeCell ref="A212:B212"/>
    <mergeCell ref="A213:B213"/>
    <mergeCell ref="A214:B214"/>
    <mergeCell ref="A215:B215"/>
    <mergeCell ref="A216:B216"/>
    <mergeCell ref="A205:B205"/>
    <mergeCell ref="A206:B206"/>
    <mergeCell ref="A207:B207"/>
    <mergeCell ref="A208:B208"/>
    <mergeCell ref="A209:B209"/>
    <mergeCell ref="A210:B210"/>
    <mergeCell ref="B225:H225"/>
    <mergeCell ref="B226:H226"/>
    <mergeCell ref="B227:H227"/>
    <mergeCell ref="A231:H231"/>
    <mergeCell ref="A232:H232"/>
    <mergeCell ref="A233:H233"/>
    <mergeCell ref="A217:B217"/>
    <mergeCell ref="A218:B218"/>
    <mergeCell ref="A219:B219"/>
    <mergeCell ref="A220:B220"/>
    <mergeCell ref="A221:B221"/>
    <mergeCell ref="A222:B222"/>
    <mergeCell ref="A245:B245"/>
    <mergeCell ref="A246:B246"/>
    <mergeCell ref="A247:B247"/>
    <mergeCell ref="A248:B248"/>
    <mergeCell ref="A249:B249"/>
    <mergeCell ref="A250:B250"/>
    <mergeCell ref="A236:B238"/>
    <mergeCell ref="C236:H238"/>
    <mergeCell ref="A244:B244"/>
    <mergeCell ref="A257:B257"/>
    <mergeCell ref="A258:B258"/>
    <mergeCell ref="A259:B259"/>
    <mergeCell ref="A260:B260"/>
    <mergeCell ref="A261:B261"/>
    <mergeCell ref="A262:B262"/>
    <mergeCell ref="A251:B251"/>
    <mergeCell ref="A252:B252"/>
    <mergeCell ref="A253:B253"/>
    <mergeCell ref="A254:B254"/>
    <mergeCell ref="A255:B255"/>
    <mergeCell ref="A256:B256"/>
    <mergeCell ref="A287:B287"/>
    <mergeCell ref="A288:B288"/>
    <mergeCell ref="A289:B289"/>
    <mergeCell ref="A274:H274"/>
    <mergeCell ref="A275:H275"/>
    <mergeCell ref="A276:H276"/>
    <mergeCell ref="A279:B281"/>
    <mergeCell ref="C279:H281"/>
    <mergeCell ref="A263:B263"/>
    <mergeCell ref="A264:B264"/>
    <mergeCell ref="A265:B265"/>
    <mergeCell ref="B268:H268"/>
    <mergeCell ref="B269:H269"/>
    <mergeCell ref="B270:H270"/>
    <mergeCell ref="C285:H285"/>
    <mergeCell ref="A308:B308"/>
    <mergeCell ref="B311:H311"/>
    <mergeCell ref="B312:H312"/>
    <mergeCell ref="B313:H313"/>
    <mergeCell ref="A302:B302"/>
    <mergeCell ref="A303:B303"/>
    <mergeCell ref="A304:B304"/>
    <mergeCell ref="A305:B305"/>
    <mergeCell ref="A306:B306"/>
    <mergeCell ref="A307:B307"/>
    <mergeCell ref="A296:B296"/>
    <mergeCell ref="A297:B297"/>
    <mergeCell ref="A298:B298"/>
    <mergeCell ref="A299:B299"/>
    <mergeCell ref="A300:B300"/>
    <mergeCell ref="A301:B301"/>
    <mergeCell ref="A290:B290"/>
    <mergeCell ref="A291:B291"/>
    <mergeCell ref="A292:B292"/>
    <mergeCell ref="A293:B293"/>
    <mergeCell ref="A294:B294"/>
    <mergeCell ref="A295:B295"/>
  </mergeCells>
  <phoneticPr fontId="18" type="noConversion"/>
  <pageMargins left="0.51181102362204722" right="0" top="0.55118110236220474" bottom="0.39370078740157483" header="0.31496062992125984" footer="0.31496062992125984"/>
  <pageSetup paperSize="9" scale="80" fitToHeight="6" orientation="portrait" r:id="rId1"/>
  <headerFooter alignWithMargins="0"/>
  <rowBreaks count="6" manualBreakCount="6">
    <brk id="57" max="7" man="1"/>
    <brk id="100" max="7" man="1"/>
    <brk id="143" max="7" man="1"/>
    <brk id="186" max="7" man="1"/>
    <brk id="229" max="7" man="1"/>
    <brk id="272" max="7"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V59"/>
  <sheetViews>
    <sheetView zoomScaleNormal="100" workbookViewId="0">
      <selection activeCell="D45" sqref="D45:E47"/>
    </sheetView>
  </sheetViews>
  <sheetFormatPr defaultColWidth="8.875" defaultRowHeight="18.75" x14ac:dyDescent="0.25"/>
  <cols>
    <col min="1" max="1" width="4.25" style="339" customWidth="1"/>
    <col min="2" max="2" width="2.875" style="339" customWidth="1"/>
    <col min="3" max="3" width="12.125" style="339" customWidth="1"/>
    <col min="4" max="4" width="18.375" style="339" customWidth="1"/>
    <col min="5" max="5" width="14.875" style="339" customWidth="1"/>
    <col min="6" max="6" width="5" style="339" customWidth="1"/>
    <col min="7" max="7" width="16.125" style="339" customWidth="1"/>
    <col min="8" max="8" width="4.5" style="339" customWidth="1"/>
    <col min="9" max="9" width="25.25" style="339" customWidth="1"/>
    <col min="10" max="10" width="6.5" style="339" customWidth="1"/>
    <col min="11" max="11" width="12.125" style="339" customWidth="1"/>
    <col min="12" max="16" width="9" style="322" customWidth="1"/>
    <col min="17" max="16384" width="8.875" style="21"/>
  </cols>
  <sheetData>
    <row r="1" spans="1:256" ht="6.75" customHeight="1" x14ac:dyDescent="0.25">
      <c r="A1" s="321"/>
      <c r="B1" s="321"/>
      <c r="C1" s="321"/>
      <c r="D1" s="321"/>
      <c r="E1" s="321"/>
      <c r="F1" s="321"/>
      <c r="G1" s="321"/>
      <c r="H1" s="321"/>
      <c r="I1" s="321"/>
      <c r="J1" s="321"/>
      <c r="K1" s="210"/>
    </row>
    <row r="2" spans="1:256" ht="18" customHeight="1" x14ac:dyDescent="0.25">
      <c r="A2" s="482" t="s">
        <v>6</v>
      </c>
      <c r="B2" s="425"/>
      <c r="C2" s="425"/>
      <c r="D2" s="425"/>
      <c r="E2" s="425"/>
      <c r="F2" s="425"/>
      <c r="G2" s="425"/>
      <c r="H2" s="425"/>
      <c r="I2" s="425"/>
      <c r="J2" s="425"/>
      <c r="K2" s="425"/>
    </row>
    <row r="3" spans="1:256" ht="18" customHeight="1" x14ac:dyDescent="0.25">
      <c r="A3" s="482" t="s">
        <v>121</v>
      </c>
      <c r="B3" s="425"/>
      <c r="C3" s="425"/>
      <c r="D3" s="425"/>
      <c r="E3" s="425"/>
      <c r="F3" s="425"/>
      <c r="G3" s="425"/>
      <c r="H3" s="425"/>
      <c r="I3" s="425"/>
      <c r="J3" s="425"/>
      <c r="K3" s="425"/>
      <c r="L3" s="482"/>
      <c r="M3" s="425"/>
      <c r="N3" s="425"/>
      <c r="O3" s="425"/>
      <c r="P3" s="425"/>
      <c r="Q3" s="425"/>
      <c r="R3" s="425"/>
      <c r="S3" s="425"/>
      <c r="T3" s="425"/>
      <c r="U3" s="425"/>
      <c r="V3" s="425"/>
      <c r="W3" s="482"/>
      <c r="X3" s="425"/>
      <c r="Y3" s="425"/>
      <c r="Z3" s="425"/>
      <c r="AA3" s="425"/>
      <c r="AB3" s="425"/>
      <c r="AC3" s="425"/>
      <c r="AD3" s="425"/>
      <c r="AE3" s="425"/>
      <c r="AF3" s="425"/>
      <c r="AG3" s="425"/>
      <c r="AH3" s="482"/>
      <c r="AI3" s="425"/>
      <c r="AJ3" s="425"/>
      <c r="AK3" s="425"/>
      <c r="AL3" s="425"/>
      <c r="AM3" s="425"/>
      <c r="AN3" s="425"/>
      <c r="AO3" s="425"/>
      <c r="AP3" s="425"/>
      <c r="AQ3" s="425"/>
      <c r="AR3" s="425"/>
      <c r="AS3" s="482"/>
      <c r="AT3" s="425"/>
      <c r="AU3" s="425"/>
      <c r="AV3" s="425"/>
      <c r="AW3" s="425"/>
      <c r="AX3" s="425"/>
      <c r="AY3" s="425"/>
      <c r="AZ3" s="425"/>
      <c r="BA3" s="425"/>
      <c r="BB3" s="425"/>
      <c r="BC3" s="425"/>
      <c r="BD3" s="482"/>
      <c r="BE3" s="425"/>
      <c r="BF3" s="425"/>
      <c r="BG3" s="425"/>
      <c r="BH3" s="425"/>
      <c r="BI3" s="425"/>
      <c r="BJ3" s="425"/>
      <c r="BK3" s="425"/>
      <c r="BL3" s="425"/>
      <c r="BM3" s="425"/>
      <c r="BN3" s="425"/>
      <c r="BO3" s="482"/>
      <c r="BP3" s="425"/>
      <c r="BQ3" s="425"/>
      <c r="BR3" s="425"/>
      <c r="BS3" s="425"/>
      <c r="BT3" s="425"/>
      <c r="BU3" s="425"/>
      <c r="BV3" s="425"/>
      <c r="BW3" s="425"/>
      <c r="BX3" s="425"/>
      <c r="BY3" s="425"/>
      <c r="BZ3" s="482"/>
      <c r="CA3" s="425"/>
      <c r="CB3" s="425"/>
      <c r="CC3" s="425"/>
      <c r="CD3" s="425"/>
      <c r="CE3" s="425"/>
      <c r="CF3" s="425"/>
      <c r="CG3" s="425"/>
      <c r="CH3" s="425"/>
      <c r="CI3" s="425"/>
      <c r="CJ3" s="425"/>
      <c r="CK3" s="482"/>
      <c r="CL3" s="425"/>
      <c r="CM3" s="425"/>
      <c r="CN3" s="425"/>
      <c r="CO3" s="425"/>
      <c r="CP3" s="425"/>
      <c r="CQ3" s="425"/>
      <c r="CR3" s="425"/>
      <c r="CS3" s="425"/>
      <c r="CT3" s="425"/>
      <c r="CU3" s="425"/>
      <c r="CV3" s="482"/>
      <c r="CW3" s="425"/>
      <c r="CX3" s="425"/>
      <c r="CY3" s="425"/>
      <c r="CZ3" s="425"/>
      <c r="DA3" s="425"/>
      <c r="DB3" s="425"/>
      <c r="DC3" s="425"/>
      <c r="DD3" s="425"/>
      <c r="DE3" s="425"/>
      <c r="DF3" s="425"/>
      <c r="DG3" s="482"/>
      <c r="DH3" s="425"/>
      <c r="DI3" s="425"/>
      <c r="DJ3" s="425"/>
      <c r="DK3" s="425"/>
      <c r="DL3" s="425"/>
      <c r="DM3" s="425"/>
      <c r="DN3" s="425"/>
      <c r="DO3" s="425"/>
      <c r="DP3" s="425"/>
      <c r="DQ3" s="425"/>
      <c r="DR3" s="482"/>
      <c r="DS3" s="425"/>
      <c r="DT3" s="425"/>
      <c r="DU3" s="425"/>
      <c r="DV3" s="425"/>
      <c r="DW3" s="425"/>
      <c r="DX3" s="425"/>
      <c r="DY3" s="425"/>
      <c r="DZ3" s="425"/>
      <c r="EA3" s="425"/>
      <c r="EB3" s="425"/>
      <c r="EC3" s="482"/>
      <c r="ED3" s="425"/>
      <c r="EE3" s="425"/>
      <c r="EF3" s="425"/>
      <c r="EG3" s="425"/>
      <c r="EH3" s="425"/>
      <c r="EI3" s="425"/>
      <c r="EJ3" s="425"/>
      <c r="EK3" s="425"/>
      <c r="EL3" s="425"/>
      <c r="EM3" s="425"/>
      <c r="EN3" s="482"/>
      <c r="EO3" s="425"/>
      <c r="EP3" s="425"/>
      <c r="EQ3" s="425"/>
      <c r="ER3" s="425"/>
      <c r="ES3" s="425"/>
      <c r="ET3" s="425"/>
      <c r="EU3" s="425"/>
      <c r="EV3" s="425"/>
      <c r="EW3" s="425"/>
      <c r="EX3" s="425"/>
      <c r="EY3" s="482"/>
      <c r="EZ3" s="425"/>
      <c r="FA3" s="425"/>
      <c r="FB3" s="425"/>
      <c r="FC3" s="425"/>
      <c r="FD3" s="425"/>
      <c r="FE3" s="425"/>
      <c r="FF3" s="425"/>
      <c r="FG3" s="425"/>
      <c r="FH3" s="425"/>
      <c r="FI3" s="425"/>
      <c r="FJ3" s="482"/>
      <c r="FK3" s="425"/>
      <c r="FL3" s="425"/>
      <c r="FM3" s="425"/>
      <c r="FN3" s="425"/>
      <c r="FO3" s="425"/>
      <c r="FP3" s="425"/>
      <c r="FQ3" s="425"/>
      <c r="FR3" s="425"/>
      <c r="FS3" s="425"/>
      <c r="FT3" s="425"/>
      <c r="FU3" s="482"/>
      <c r="FV3" s="425"/>
      <c r="FW3" s="425"/>
      <c r="FX3" s="425"/>
      <c r="FY3" s="425"/>
      <c r="FZ3" s="425"/>
      <c r="GA3" s="425"/>
      <c r="GB3" s="425"/>
      <c r="GC3" s="425"/>
      <c r="GD3" s="425"/>
      <c r="GE3" s="425"/>
      <c r="GF3" s="482"/>
      <c r="GG3" s="425"/>
      <c r="GH3" s="425"/>
      <c r="GI3" s="425"/>
      <c r="GJ3" s="425"/>
      <c r="GK3" s="425"/>
      <c r="GL3" s="425"/>
      <c r="GM3" s="425"/>
      <c r="GN3" s="425"/>
      <c r="GO3" s="425"/>
      <c r="GP3" s="425"/>
      <c r="GQ3" s="482"/>
      <c r="GR3" s="425"/>
      <c r="GS3" s="425"/>
      <c r="GT3" s="425"/>
      <c r="GU3" s="425"/>
      <c r="GV3" s="425"/>
      <c r="GW3" s="425"/>
      <c r="GX3" s="425"/>
      <c r="GY3" s="425"/>
      <c r="GZ3" s="425"/>
      <c r="HA3" s="425"/>
      <c r="HB3" s="482"/>
      <c r="HC3" s="425"/>
      <c r="HD3" s="425"/>
      <c r="HE3" s="425"/>
      <c r="HF3" s="425"/>
      <c r="HG3" s="425"/>
      <c r="HH3" s="425"/>
      <c r="HI3" s="425"/>
      <c r="HJ3" s="425"/>
      <c r="HK3" s="425"/>
      <c r="HL3" s="425"/>
      <c r="HM3" s="482"/>
      <c r="HN3" s="425"/>
      <c r="HO3" s="425"/>
      <c r="HP3" s="425"/>
      <c r="HQ3" s="425"/>
      <c r="HR3" s="425"/>
      <c r="HS3" s="425"/>
      <c r="HT3" s="425"/>
      <c r="HU3" s="425"/>
      <c r="HV3" s="425"/>
      <c r="HW3" s="425"/>
      <c r="HX3" s="482"/>
      <c r="HY3" s="425"/>
      <c r="HZ3" s="425"/>
      <c r="IA3" s="425"/>
      <c r="IB3" s="425"/>
      <c r="IC3" s="425"/>
      <c r="ID3" s="425"/>
      <c r="IE3" s="425"/>
      <c r="IF3" s="425"/>
      <c r="IG3" s="425"/>
      <c r="IH3" s="425"/>
      <c r="II3" s="482"/>
      <c r="IJ3" s="425"/>
      <c r="IK3" s="425"/>
      <c r="IL3" s="425"/>
      <c r="IM3" s="425"/>
      <c r="IN3" s="425"/>
      <c r="IO3" s="425"/>
      <c r="IP3" s="425"/>
      <c r="IQ3" s="425"/>
      <c r="IR3" s="425"/>
      <c r="IS3" s="425"/>
      <c r="IT3" s="482"/>
      <c r="IU3" s="425"/>
      <c r="IV3" s="425"/>
    </row>
    <row r="4" spans="1:256" ht="18" customHeight="1" x14ac:dyDescent="0.25">
      <c r="A4" s="482" t="s">
        <v>118</v>
      </c>
      <c r="B4" s="425"/>
      <c r="C4" s="425"/>
      <c r="D4" s="425"/>
      <c r="E4" s="425"/>
      <c r="F4" s="425"/>
      <c r="G4" s="425"/>
      <c r="H4" s="425"/>
      <c r="I4" s="425"/>
      <c r="J4" s="425"/>
      <c r="K4" s="425"/>
      <c r="L4" s="482"/>
      <c r="M4" s="425"/>
      <c r="N4" s="425"/>
      <c r="O4" s="425"/>
      <c r="P4" s="425"/>
      <c r="Q4" s="425"/>
      <c r="R4" s="425"/>
      <c r="S4" s="425"/>
      <c r="T4" s="425"/>
      <c r="U4" s="425"/>
      <c r="V4" s="425"/>
      <c r="W4" s="482"/>
      <c r="X4" s="425"/>
      <c r="Y4" s="425"/>
      <c r="Z4" s="425"/>
      <c r="AA4" s="425"/>
      <c r="AB4" s="425"/>
      <c r="AC4" s="425"/>
      <c r="AD4" s="425"/>
      <c r="AE4" s="425"/>
      <c r="AF4" s="425"/>
      <c r="AG4" s="425"/>
      <c r="AH4" s="482"/>
      <c r="AI4" s="425"/>
      <c r="AJ4" s="425"/>
      <c r="AK4" s="425"/>
      <c r="AL4" s="425"/>
      <c r="AM4" s="425"/>
      <c r="AN4" s="425"/>
      <c r="AO4" s="425"/>
      <c r="AP4" s="425"/>
      <c r="AQ4" s="425"/>
      <c r="AR4" s="425"/>
      <c r="AS4" s="482"/>
      <c r="AT4" s="425"/>
      <c r="AU4" s="425"/>
      <c r="AV4" s="425"/>
      <c r="AW4" s="425"/>
      <c r="AX4" s="425"/>
      <c r="AY4" s="425"/>
      <c r="AZ4" s="425"/>
      <c r="BA4" s="425"/>
      <c r="BB4" s="425"/>
      <c r="BC4" s="425"/>
      <c r="BD4" s="482"/>
      <c r="BE4" s="425"/>
      <c r="BF4" s="425"/>
      <c r="BG4" s="425"/>
      <c r="BH4" s="425"/>
      <c r="BI4" s="425"/>
      <c r="BJ4" s="425"/>
      <c r="BK4" s="425"/>
      <c r="BL4" s="425"/>
      <c r="BM4" s="425"/>
      <c r="BN4" s="425"/>
      <c r="BO4" s="482"/>
      <c r="BP4" s="425"/>
      <c r="BQ4" s="425"/>
      <c r="BR4" s="425"/>
      <c r="BS4" s="425"/>
      <c r="BT4" s="425"/>
      <c r="BU4" s="425"/>
      <c r="BV4" s="425"/>
      <c r="BW4" s="425"/>
      <c r="BX4" s="425"/>
      <c r="BY4" s="425"/>
      <c r="BZ4" s="482"/>
      <c r="CA4" s="425"/>
      <c r="CB4" s="425"/>
      <c r="CC4" s="425"/>
      <c r="CD4" s="425"/>
      <c r="CE4" s="425"/>
      <c r="CF4" s="425"/>
      <c r="CG4" s="425"/>
      <c r="CH4" s="425"/>
      <c r="CI4" s="425"/>
      <c r="CJ4" s="425"/>
      <c r="CK4" s="482"/>
      <c r="CL4" s="425"/>
      <c r="CM4" s="425"/>
      <c r="CN4" s="425"/>
      <c r="CO4" s="425"/>
      <c r="CP4" s="425"/>
      <c r="CQ4" s="425"/>
      <c r="CR4" s="425"/>
      <c r="CS4" s="425"/>
      <c r="CT4" s="425"/>
      <c r="CU4" s="425"/>
      <c r="CV4" s="482"/>
      <c r="CW4" s="425"/>
      <c r="CX4" s="425"/>
      <c r="CY4" s="425"/>
      <c r="CZ4" s="425"/>
      <c r="DA4" s="425"/>
      <c r="DB4" s="425"/>
      <c r="DC4" s="425"/>
      <c r="DD4" s="425"/>
      <c r="DE4" s="425"/>
      <c r="DF4" s="425"/>
      <c r="DG4" s="482"/>
      <c r="DH4" s="425"/>
      <c r="DI4" s="425"/>
      <c r="DJ4" s="425"/>
      <c r="DK4" s="425"/>
      <c r="DL4" s="425"/>
      <c r="DM4" s="425"/>
      <c r="DN4" s="425"/>
      <c r="DO4" s="425"/>
      <c r="DP4" s="425"/>
      <c r="DQ4" s="425"/>
      <c r="DR4" s="482"/>
      <c r="DS4" s="425"/>
      <c r="DT4" s="425"/>
      <c r="DU4" s="425"/>
      <c r="DV4" s="425"/>
      <c r="DW4" s="425"/>
      <c r="DX4" s="425"/>
      <c r="DY4" s="425"/>
      <c r="DZ4" s="425"/>
      <c r="EA4" s="425"/>
      <c r="EB4" s="425"/>
      <c r="EC4" s="482"/>
      <c r="ED4" s="425"/>
      <c r="EE4" s="425"/>
      <c r="EF4" s="425"/>
      <c r="EG4" s="425"/>
      <c r="EH4" s="425"/>
      <c r="EI4" s="425"/>
      <c r="EJ4" s="425"/>
      <c r="EK4" s="425"/>
      <c r="EL4" s="425"/>
      <c r="EM4" s="425"/>
      <c r="EN4" s="482"/>
      <c r="EO4" s="425"/>
      <c r="EP4" s="425"/>
      <c r="EQ4" s="425"/>
      <c r="ER4" s="425"/>
      <c r="ES4" s="425"/>
      <c r="ET4" s="425"/>
      <c r="EU4" s="425"/>
      <c r="EV4" s="425"/>
      <c r="EW4" s="425"/>
      <c r="EX4" s="425"/>
      <c r="EY4" s="482"/>
      <c r="EZ4" s="425"/>
      <c r="FA4" s="425"/>
      <c r="FB4" s="425"/>
      <c r="FC4" s="425"/>
      <c r="FD4" s="425"/>
      <c r="FE4" s="425"/>
      <c r="FF4" s="425"/>
      <c r="FG4" s="425"/>
      <c r="FH4" s="425"/>
      <c r="FI4" s="425"/>
      <c r="FJ4" s="482"/>
      <c r="FK4" s="425"/>
      <c r="FL4" s="425"/>
      <c r="FM4" s="425"/>
      <c r="FN4" s="425"/>
      <c r="FO4" s="425"/>
      <c r="FP4" s="425"/>
      <c r="FQ4" s="425"/>
      <c r="FR4" s="425"/>
      <c r="FS4" s="425"/>
      <c r="FT4" s="425"/>
      <c r="FU4" s="482"/>
      <c r="FV4" s="425"/>
      <c r="FW4" s="425"/>
      <c r="FX4" s="425"/>
      <c r="FY4" s="425"/>
      <c r="FZ4" s="425"/>
      <c r="GA4" s="425"/>
      <c r="GB4" s="425"/>
      <c r="GC4" s="425"/>
      <c r="GD4" s="425"/>
      <c r="GE4" s="425"/>
      <c r="GF4" s="482"/>
      <c r="GG4" s="425"/>
      <c r="GH4" s="425"/>
      <c r="GI4" s="425"/>
      <c r="GJ4" s="425"/>
      <c r="GK4" s="425"/>
      <c r="GL4" s="425"/>
      <c r="GM4" s="425"/>
      <c r="GN4" s="425"/>
      <c r="GO4" s="425"/>
      <c r="GP4" s="425"/>
      <c r="GQ4" s="482"/>
      <c r="GR4" s="425"/>
      <c r="GS4" s="425"/>
      <c r="GT4" s="425"/>
      <c r="GU4" s="425"/>
      <c r="GV4" s="425"/>
      <c r="GW4" s="425"/>
      <c r="GX4" s="425"/>
      <c r="GY4" s="425"/>
      <c r="GZ4" s="425"/>
      <c r="HA4" s="425"/>
      <c r="HB4" s="482"/>
      <c r="HC4" s="425"/>
      <c r="HD4" s="425"/>
      <c r="HE4" s="425"/>
      <c r="HF4" s="425"/>
      <c r="HG4" s="425"/>
      <c r="HH4" s="425"/>
      <c r="HI4" s="425"/>
      <c r="HJ4" s="425"/>
      <c r="HK4" s="425"/>
      <c r="HL4" s="425"/>
      <c r="HM4" s="482"/>
      <c r="HN4" s="425"/>
      <c r="HO4" s="425"/>
      <c r="HP4" s="425"/>
      <c r="HQ4" s="425"/>
      <c r="HR4" s="425"/>
      <c r="HS4" s="425"/>
      <c r="HT4" s="425"/>
      <c r="HU4" s="425"/>
      <c r="HV4" s="425"/>
      <c r="HW4" s="425"/>
      <c r="HX4" s="482"/>
      <c r="HY4" s="425"/>
      <c r="HZ4" s="425"/>
      <c r="IA4" s="425"/>
      <c r="IB4" s="425"/>
      <c r="IC4" s="425"/>
      <c r="ID4" s="425"/>
      <c r="IE4" s="425"/>
      <c r="IF4" s="425"/>
      <c r="IG4" s="425"/>
      <c r="IH4" s="425"/>
      <c r="II4" s="482"/>
      <c r="IJ4" s="425"/>
      <c r="IK4" s="425"/>
      <c r="IL4" s="425"/>
      <c r="IM4" s="425"/>
      <c r="IN4" s="425"/>
      <c r="IO4" s="425"/>
      <c r="IP4" s="425"/>
      <c r="IQ4" s="425"/>
      <c r="IR4" s="425"/>
      <c r="IS4" s="425"/>
      <c r="IT4" s="482"/>
      <c r="IU4" s="425"/>
      <c r="IV4" s="425"/>
    </row>
    <row r="5" spans="1:256" ht="18" customHeight="1" x14ac:dyDescent="0.25">
      <c r="A5" s="482" t="s">
        <v>119</v>
      </c>
      <c r="B5" s="425"/>
      <c r="C5" s="425"/>
      <c r="D5" s="425"/>
      <c r="E5" s="425"/>
      <c r="F5" s="425"/>
      <c r="G5" s="425"/>
      <c r="H5" s="425"/>
      <c r="I5" s="425"/>
      <c r="J5" s="425"/>
      <c r="K5" s="425"/>
      <c r="L5" s="482"/>
      <c r="M5" s="425"/>
      <c r="N5" s="425"/>
      <c r="O5" s="425"/>
      <c r="P5" s="425"/>
      <c r="Q5" s="425"/>
      <c r="R5" s="425"/>
      <c r="S5" s="425"/>
      <c r="T5" s="425"/>
      <c r="U5" s="425"/>
      <c r="V5" s="425"/>
      <c r="W5" s="482"/>
      <c r="X5" s="425"/>
      <c r="Y5" s="425"/>
      <c r="Z5" s="425"/>
      <c r="AA5" s="425"/>
      <c r="AB5" s="425"/>
      <c r="AC5" s="425"/>
      <c r="AD5" s="425"/>
      <c r="AE5" s="425"/>
      <c r="AF5" s="425"/>
      <c r="AG5" s="425"/>
      <c r="AH5" s="482"/>
      <c r="AI5" s="425"/>
      <c r="AJ5" s="425"/>
      <c r="AK5" s="425"/>
      <c r="AL5" s="425"/>
      <c r="AM5" s="425"/>
      <c r="AN5" s="425"/>
      <c r="AO5" s="425"/>
      <c r="AP5" s="425"/>
      <c r="AQ5" s="425"/>
      <c r="AR5" s="425"/>
      <c r="AS5" s="482"/>
      <c r="AT5" s="425"/>
      <c r="AU5" s="425"/>
      <c r="AV5" s="425"/>
      <c r="AW5" s="425"/>
      <c r="AX5" s="425"/>
      <c r="AY5" s="425"/>
      <c r="AZ5" s="425"/>
      <c r="BA5" s="425"/>
      <c r="BB5" s="425"/>
      <c r="BC5" s="425"/>
      <c r="BD5" s="482"/>
      <c r="BE5" s="425"/>
      <c r="BF5" s="425"/>
      <c r="BG5" s="425"/>
      <c r="BH5" s="425"/>
      <c r="BI5" s="425"/>
      <c r="BJ5" s="425"/>
      <c r="BK5" s="425"/>
      <c r="BL5" s="425"/>
      <c r="BM5" s="425"/>
      <c r="BN5" s="425"/>
      <c r="BO5" s="482"/>
      <c r="BP5" s="425"/>
      <c r="BQ5" s="425"/>
      <c r="BR5" s="425"/>
      <c r="BS5" s="425"/>
      <c r="BT5" s="425"/>
      <c r="BU5" s="425"/>
      <c r="BV5" s="425"/>
      <c r="BW5" s="425"/>
      <c r="BX5" s="425"/>
      <c r="BY5" s="425"/>
      <c r="BZ5" s="482"/>
      <c r="CA5" s="425"/>
      <c r="CB5" s="425"/>
      <c r="CC5" s="425"/>
      <c r="CD5" s="425"/>
      <c r="CE5" s="425"/>
      <c r="CF5" s="425"/>
      <c r="CG5" s="425"/>
      <c r="CH5" s="425"/>
      <c r="CI5" s="425"/>
      <c r="CJ5" s="425"/>
      <c r="CK5" s="482"/>
      <c r="CL5" s="425"/>
      <c r="CM5" s="425"/>
      <c r="CN5" s="425"/>
      <c r="CO5" s="425"/>
      <c r="CP5" s="425"/>
      <c r="CQ5" s="425"/>
      <c r="CR5" s="425"/>
      <c r="CS5" s="425"/>
      <c r="CT5" s="425"/>
      <c r="CU5" s="425"/>
      <c r="CV5" s="482"/>
      <c r="CW5" s="425"/>
      <c r="CX5" s="425"/>
      <c r="CY5" s="425"/>
      <c r="CZ5" s="425"/>
      <c r="DA5" s="425"/>
      <c r="DB5" s="425"/>
      <c r="DC5" s="425"/>
      <c r="DD5" s="425"/>
      <c r="DE5" s="425"/>
      <c r="DF5" s="425"/>
      <c r="DG5" s="482"/>
      <c r="DH5" s="425"/>
      <c r="DI5" s="425"/>
      <c r="DJ5" s="425"/>
      <c r="DK5" s="425"/>
      <c r="DL5" s="425"/>
      <c r="DM5" s="425"/>
      <c r="DN5" s="425"/>
      <c r="DO5" s="425"/>
      <c r="DP5" s="425"/>
      <c r="DQ5" s="425"/>
      <c r="DR5" s="482"/>
      <c r="DS5" s="425"/>
      <c r="DT5" s="425"/>
      <c r="DU5" s="425"/>
      <c r="DV5" s="425"/>
      <c r="DW5" s="425"/>
      <c r="DX5" s="425"/>
      <c r="DY5" s="425"/>
      <c r="DZ5" s="425"/>
      <c r="EA5" s="425"/>
      <c r="EB5" s="425"/>
      <c r="EC5" s="482"/>
      <c r="ED5" s="425"/>
      <c r="EE5" s="425"/>
      <c r="EF5" s="425"/>
      <c r="EG5" s="425"/>
      <c r="EH5" s="425"/>
      <c r="EI5" s="425"/>
      <c r="EJ5" s="425"/>
      <c r="EK5" s="425"/>
      <c r="EL5" s="425"/>
      <c r="EM5" s="425"/>
      <c r="EN5" s="482"/>
      <c r="EO5" s="425"/>
      <c r="EP5" s="425"/>
      <c r="EQ5" s="425"/>
      <c r="ER5" s="425"/>
      <c r="ES5" s="425"/>
      <c r="ET5" s="425"/>
      <c r="EU5" s="425"/>
      <c r="EV5" s="425"/>
      <c r="EW5" s="425"/>
      <c r="EX5" s="425"/>
      <c r="EY5" s="482"/>
      <c r="EZ5" s="425"/>
      <c r="FA5" s="425"/>
      <c r="FB5" s="425"/>
      <c r="FC5" s="425"/>
      <c r="FD5" s="425"/>
      <c r="FE5" s="425"/>
      <c r="FF5" s="425"/>
      <c r="FG5" s="425"/>
      <c r="FH5" s="425"/>
      <c r="FI5" s="425"/>
      <c r="FJ5" s="482"/>
      <c r="FK5" s="425"/>
      <c r="FL5" s="425"/>
      <c r="FM5" s="425"/>
      <c r="FN5" s="425"/>
      <c r="FO5" s="425"/>
      <c r="FP5" s="425"/>
      <c r="FQ5" s="425"/>
      <c r="FR5" s="425"/>
      <c r="FS5" s="425"/>
      <c r="FT5" s="425"/>
      <c r="FU5" s="482"/>
      <c r="FV5" s="425"/>
      <c r="FW5" s="425"/>
      <c r="FX5" s="425"/>
      <c r="FY5" s="425"/>
      <c r="FZ5" s="425"/>
      <c r="GA5" s="425"/>
      <c r="GB5" s="425"/>
      <c r="GC5" s="425"/>
      <c r="GD5" s="425"/>
      <c r="GE5" s="425"/>
      <c r="GF5" s="482"/>
      <c r="GG5" s="425"/>
      <c r="GH5" s="425"/>
      <c r="GI5" s="425"/>
      <c r="GJ5" s="425"/>
      <c r="GK5" s="425"/>
      <c r="GL5" s="425"/>
      <c r="GM5" s="425"/>
      <c r="GN5" s="425"/>
      <c r="GO5" s="425"/>
      <c r="GP5" s="425"/>
      <c r="GQ5" s="482"/>
      <c r="GR5" s="425"/>
      <c r="GS5" s="425"/>
      <c r="GT5" s="425"/>
      <c r="GU5" s="425"/>
      <c r="GV5" s="425"/>
      <c r="GW5" s="425"/>
      <c r="GX5" s="425"/>
      <c r="GY5" s="425"/>
      <c r="GZ5" s="425"/>
      <c r="HA5" s="425"/>
      <c r="HB5" s="482"/>
      <c r="HC5" s="425"/>
      <c r="HD5" s="425"/>
      <c r="HE5" s="425"/>
      <c r="HF5" s="425"/>
      <c r="HG5" s="425"/>
      <c r="HH5" s="425"/>
      <c r="HI5" s="425"/>
      <c r="HJ5" s="425"/>
      <c r="HK5" s="425"/>
      <c r="HL5" s="425"/>
      <c r="HM5" s="482"/>
      <c r="HN5" s="425"/>
      <c r="HO5" s="425"/>
      <c r="HP5" s="425"/>
      <c r="HQ5" s="425"/>
      <c r="HR5" s="425"/>
      <c r="HS5" s="425"/>
      <c r="HT5" s="425"/>
      <c r="HU5" s="425"/>
      <c r="HV5" s="425"/>
      <c r="HW5" s="425"/>
      <c r="HX5" s="482"/>
      <c r="HY5" s="425"/>
      <c r="HZ5" s="425"/>
      <c r="IA5" s="425"/>
      <c r="IB5" s="425"/>
      <c r="IC5" s="425"/>
      <c r="ID5" s="425"/>
      <c r="IE5" s="425"/>
      <c r="IF5" s="425"/>
      <c r="IG5" s="425"/>
      <c r="IH5" s="425"/>
      <c r="II5" s="482"/>
      <c r="IJ5" s="425"/>
      <c r="IK5" s="425"/>
      <c r="IL5" s="425"/>
      <c r="IM5" s="425"/>
      <c r="IN5" s="425"/>
      <c r="IO5" s="425"/>
      <c r="IP5" s="425"/>
      <c r="IQ5" s="425"/>
      <c r="IR5" s="425"/>
      <c r="IS5" s="425"/>
      <c r="IT5" s="482"/>
      <c r="IU5" s="425"/>
      <c r="IV5" s="425"/>
    </row>
    <row r="6" spans="1:256" ht="18" customHeight="1" x14ac:dyDescent="0.25">
      <c r="A6" s="482" t="s">
        <v>86</v>
      </c>
      <c r="B6" s="425"/>
      <c r="C6" s="425"/>
      <c r="D6" s="425"/>
      <c r="E6" s="425"/>
      <c r="F6" s="425"/>
      <c r="G6" s="425"/>
      <c r="H6" s="425"/>
      <c r="I6" s="425"/>
      <c r="J6" s="425"/>
      <c r="K6" s="425"/>
      <c r="L6" s="482"/>
      <c r="M6" s="425"/>
      <c r="N6" s="425"/>
      <c r="O6" s="425"/>
      <c r="P6" s="425"/>
      <c r="Q6" s="425"/>
      <c r="R6" s="425"/>
      <c r="S6" s="425"/>
      <c r="T6" s="425"/>
      <c r="U6" s="425"/>
      <c r="V6" s="425"/>
      <c r="W6" s="482"/>
      <c r="X6" s="425"/>
      <c r="Y6" s="425"/>
      <c r="Z6" s="425"/>
      <c r="AA6" s="425"/>
      <c r="AB6" s="425"/>
      <c r="AC6" s="425"/>
      <c r="AD6" s="425"/>
      <c r="AE6" s="425"/>
      <c r="AF6" s="425"/>
      <c r="AG6" s="425"/>
      <c r="AH6" s="482"/>
      <c r="AI6" s="425"/>
      <c r="AJ6" s="425"/>
      <c r="AK6" s="425"/>
      <c r="AL6" s="425"/>
      <c r="AM6" s="425"/>
      <c r="AN6" s="425"/>
      <c r="AO6" s="425"/>
      <c r="AP6" s="425"/>
      <c r="AQ6" s="425"/>
      <c r="AR6" s="425"/>
      <c r="AS6" s="482"/>
      <c r="AT6" s="425"/>
      <c r="AU6" s="425"/>
      <c r="AV6" s="425"/>
      <c r="AW6" s="425"/>
      <c r="AX6" s="425"/>
      <c r="AY6" s="425"/>
      <c r="AZ6" s="425"/>
      <c r="BA6" s="425"/>
      <c r="BB6" s="425"/>
      <c r="BC6" s="425"/>
      <c r="BD6" s="482"/>
      <c r="BE6" s="425"/>
      <c r="BF6" s="425"/>
      <c r="BG6" s="425"/>
      <c r="BH6" s="425"/>
      <c r="BI6" s="425"/>
      <c r="BJ6" s="425"/>
      <c r="BK6" s="425"/>
      <c r="BL6" s="425"/>
      <c r="BM6" s="425"/>
      <c r="BN6" s="425"/>
      <c r="BO6" s="482"/>
      <c r="BP6" s="425"/>
      <c r="BQ6" s="425"/>
      <c r="BR6" s="425"/>
      <c r="BS6" s="425"/>
      <c r="BT6" s="425"/>
      <c r="BU6" s="425"/>
      <c r="BV6" s="425"/>
      <c r="BW6" s="425"/>
      <c r="BX6" s="425"/>
      <c r="BY6" s="425"/>
      <c r="BZ6" s="482"/>
      <c r="CA6" s="425"/>
      <c r="CB6" s="425"/>
      <c r="CC6" s="425"/>
      <c r="CD6" s="425"/>
      <c r="CE6" s="425"/>
      <c r="CF6" s="425"/>
      <c r="CG6" s="425"/>
      <c r="CH6" s="425"/>
      <c r="CI6" s="425"/>
      <c r="CJ6" s="425"/>
      <c r="CK6" s="482"/>
      <c r="CL6" s="425"/>
      <c r="CM6" s="425"/>
      <c r="CN6" s="425"/>
      <c r="CO6" s="425"/>
      <c r="CP6" s="425"/>
      <c r="CQ6" s="425"/>
      <c r="CR6" s="425"/>
      <c r="CS6" s="425"/>
      <c r="CT6" s="425"/>
      <c r="CU6" s="425"/>
      <c r="CV6" s="482"/>
      <c r="CW6" s="425"/>
      <c r="CX6" s="425"/>
      <c r="CY6" s="425"/>
      <c r="CZ6" s="425"/>
      <c r="DA6" s="425"/>
      <c r="DB6" s="425"/>
      <c r="DC6" s="425"/>
      <c r="DD6" s="425"/>
      <c r="DE6" s="425"/>
      <c r="DF6" s="425"/>
      <c r="DG6" s="482"/>
      <c r="DH6" s="425"/>
      <c r="DI6" s="425"/>
      <c r="DJ6" s="425"/>
      <c r="DK6" s="425"/>
      <c r="DL6" s="425"/>
      <c r="DM6" s="425"/>
      <c r="DN6" s="425"/>
      <c r="DO6" s="425"/>
      <c r="DP6" s="425"/>
      <c r="DQ6" s="425"/>
      <c r="DR6" s="482"/>
      <c r="DS6" s="425"/>
      <c r="DT6" s="425"/>
      <c r="DU6" s="425"/>
      <c r="DV6" s="425"/>
      <c r="DW6" s="425"/>
      <c r="DX6" s="425"/>
      <c r="DY6" s="425"/>
      <c r="DZ6" s="425"/>
      <c r="EA6" s="425"/>
      <c r="EB6" s="425"/>
      <c r="EC6" s="482"/>
      <c r="ED6" s="425"/>
      <c r="EE6" s="425"/>
      <c r="EF6" s="425"/>
      <c r="EG6" s="425"/>
      <c r="EH6" s="425"/>
      <c r="EI6" s="425"/>
      <c r="EJ6" s="425"/>
      <c r="EK6" s="425"/>
      <c r="EL6" s="425"/>
      <c r="EM6" s="425"/>
      <c r="EN6" s="482"/>
      <c r="EO6" s="425"/>
      <c r="EP6" s="425"/>
      <c r="EQ6" s="425"/>
      <c r="ER6" s="425"/>
      <c r="ES6" s="425"/>
      <c r="ET6" s="425"/>
      <c r="EU6" s="425"/>
      <c r="EV6" s="425"/>
      <c r="EW6" s="425"/>
      <c r="EX6" s="425"/>
      <c r="EY6" s="482"/>
      <c r="EZ6" s="425"/>
      <c r="FA6" s="425"/>
      <c r="FB6" s="425"/>
      <c r="FC6" s="425"/>
      <c r="FD6" s="425"/>
      <c r="FE6" s="425"/>
      <c r="FF6" s="425"/>
      <c r="FG6" s="425"/>
      <c r="FH6" s="425"/>
      <c r="FI6" s="425"/>
      <c r="FJ6" s="482"/>
      <c r="FK6" s="425"/>
      <c r="FL6" s="425"/>
      <c r="FM6" s="425"/>
      <c r="FN6" s="425"/>
      <c r="FO6" s="425"/>
      <c r="FP6" s="425"/>
      <c r="FQ6" s="425"/>
      <c r="FR6" s="425"/>
      <c r="FS6" s="425"/>
      <c r="FT6" s="425"/>
      <c r="FU6" s="482"/>
      <c r="FV6" s="425"/>
      <c r="FW6" s="425"/>
      <c r="FX6" s="425"/>
      <c r="FY6" s="425"/>
      <c r="FZ6" s="425"/>
      <c r="GA6" s="425"/>
      <c r="GB6" s="425"/>
      <c r="GC6" s="425"/>
      <c r="GD6" s="425"/>
      <c r="GE6" s="425"/>
      <c r="GF6" s="482"/>
      <c r="GG6" s="425"/>
      <c r="GH6" s="425"/>
      <c r="GI6" s="425"/>
      <c r="GJ6" s="425"/>
      <c r="GK6" s="425"/>
      <c r="GL6" s="425"/>
      <c r="GM6" s="425"/>
      <c r="GN6" s="425"/>
      <c r="GO6" s="425"/>
      <c r="GP6" s="425"/>
      <c r="GQ6" s="482"/>
      <c r="GR6" s="425"/>
      <c r="GS6" s="425"/>
      <c r="GT6" s="425"/>
      <c r="GU6" s="425"/>
      <c r="GV6" s="425"/>
      <c r="GW6" s="425"/>
      <c r="GX6" s="425"/>
      <c r="GY6" s="425"/>
      <c r="GZ6" s="425"/>
      <c r="HA6" s="425"/>
      <c r="HB6" s="482"/>
      <c r="HC6" s="425"/>
      <c r="HD6" s="425"/>
      <c r="HE6" s="425"/>
      <c r="HF6" s="425"/>
      <c r="HG6" s="425"/>
      <c r="HH6" s="425"/>
      <c r="HI6" s="425"/>
      <c r="HJ6" s="425"/>
      <c r="HK6" s="425"/>
      <c r="HL6" s="425"/>
      <c r="HM6" s="482"/>
      <c r="HN6" s="425"/>
      <c r="HO6" s="425"/>
      <c r="HP6" s="425"/>
      <c r="HQ6" s="425"/>
      <c r="HR6" s="425"/>
      <c r="HS6" s="425"/>
      <c r="HT6" s="425"/>
      <c r="HU6" s="425"/>
      <c r="HV6" s="425"/>
      <c r="HW6" s="425"/>
      <c r="HX6" s="482"/>
      <c r="HY6" s="425"/>
      <c r="HZ6" s="425"/>
      <c r="IA6" s="425"/>
      <c r="IB6" s="425"/>
      <c r="IC6" s="425"/>
      <c r="ID6" s="425"/>
      <c r="IE6" s="425"/>
      <c r="IF6" s="425"/>
      <c r="IG6" s="425"/>
      <c r="IH6" s="425"/>
      <c r="II6" s="482"/>
      <c r="IJ6" s="425"/>
      <c r="IK6" s="425"/>
      <c r="IL6" s="425"/>
      <c r="IM6" s="425"/>
      <c r="IN6" s="425"/>
      <c r="IO6" s="425"/>
      <c r="IP6" s="425"/>
      <c r="IQ6" s="425"/>
      <c r="IR6" s="425"/>
      <c r="IS6" s="425"/>
      <c r="IT6" s="482"/>
      <c r="IU6" s="425"/>
      <c r="IV6" s="425"/>
    </row>
    <row r="7" spans="1:256" ht="12" customHeight="1" x14ac:dyDescent="0.25">
      <c r="A7" s="321"/>
      <c r="B7" s="321"/>
      <c r="C7" s="321"/>
      <c r="D7" s="321"/>
      <c r="E7" s="321"/>
      <c r="F7" s="321"/>
      <c r="G7" s="321"/>
      <c r="H7" s="321"/>
      <c r="I7" s="321"/>
      <c r="J7" s="321"/>
      <c r="K7" s="210"/>
    </row>
    <row r="8" spans="1:256" s="55" customFormat="1" ht="26.25" customHeight="1" x14ac:dyDescent="0.25">
      <c r="A8" s="483" t="s">
        <v>103</v>
      </c>
      <c r="B8" s="484"/>
      <c r="C8" s="484"/>
      <c r="D8" s="485"/>
      <c r="E8" s="323">
        <f>Summary!D7</f>
        <v>0</v>
      </c>
      <c r="F8" s="324"/>
      <c r="G8" s="486"/>
      <c r="H8" s="486"/>
      <c r="I8" s="486"/>
      <c r="J8" s="486"/>
      <c r="K8" s="487"/>
      <c r="L8" s="322"/>
      <c r="M8" s="322"/>
      <c r="N8" s="322"/>
      <c r="O8" s="322"/>
      <c r="P8" s="322"/>
    </row>
    <row r="9" spans="1:256" s="55" customFormat="1" ht="6" customHeight="1" x14ac:dyDescent="0.25">
      <c r="A9" s="488"/>
      <c r="B9" s="489"/>
      <c r="C9" s="489"/>
      <c r="D9" s="490"/>
      <c r="E9" s="491"/>
      <c r="F9" s="492"/>
      <c r="G9" s="492"/>
      <c r="H9" s="492"/>
      <c r="I9" s="492"/>
      <c r="J9" s="492"/>
      <c r="K9" s="493"/>
      <c r="L9" s="322"/>
      <c r="M9" s="322"/>
      <c r="N9" s="322"/>
      <c r="O9" s="322"/>
      <c r="P9" s="322"/>
    </row>
    <row r="10" spans="1:256" s="55" customFormat="1" ht="57" customHeight="1" x14ac:dyDescent="0.25">
      <c r="A10" s="488" t="s">
        <v>104</v>
      </c>
      <c r="B10" s="494"/>
      <c r="C10" s="494"/>
      <c r="D10" s="490"/>
      <c r="E10" s="495">
        <f>Summary!D9</f>
        <v>0</v>
      </c>
      <c r="F10" s="496"/>
      <c r="G10" s="496"/>
      <c r="H10" s="496"/>
      <c r="I10" s="496"/>
      <c r="J10" s="497"/>
      <c r="K10" s="498"/>
      <c r="L10" s="322"/>
      <c r="M10" s="322"/>
      <c r="N10" s="322"/>
      <c r="O10" s="322"/>
      <c r="P10" s="322"/>
    </row>
    <row r="11" spans="1:256" s="55" customFormat="1" ht="6.75" customHeight="1" x14ac:dyDescent="0.25">
      <c r="A11" s="501"/>
      <c r="B11" s="494"/>
      <c r="C11" s="494"/>
      <c r="D11" s="490"/>
      <c r="E11" s="491"/>
      <c r="F11" s="492"/>
      <c r="G11" s="492"/>
      <c r="H11" s="492"/>
      <c r="I11" s="492"/>
      <c r="J11" s="492"/>
      <c r="K11" s="493"/>
      <c r="L11" s="322"/>
      <c r="M11" s="322"/>
      <c r="N11" s="322"/>
      <c r="O11" s="322"/>
      <c r="P11" s="322"/>
    </row>
    <row r="12" spans="1:256" s="55" customFormat="1" ht="26.25" customHeight="1" x14ac:dyDescent="0.25">
      <c r="A12" s="473" t="s">
        <v>141</v>
      </c>
      <c r="B12" s="474"/>
      <c r="C12" s="474"/>
      <c r="D12" s="475"/>
      <c r="E12" s="325">
        <f>Summary!D13</f>
        <v>0</v>
      </c>
      <c r="F12" s="326" t="s">
        <v>142</v>
      </c>
      <c r="G12" s="117">
        <f>Summary!H13</f>
        <v>0</v>
      </c>
      <c r="H12" s="476"/>
      <c r="I12" s="477"/>
      <c r="J12" s="477"/>
      <c r="K12" s="478"/>
      <c r="L12" s="322"/>
      <c r="M12" s="322"/>
      <c r="N12" s="322"/>
      <c r="O12" s="322"/>
      <c r="P12" s="322"/>
    </row>
    <row r="13" spans="1:256" ht="21" customHeight="1" x14ac:dyDescent="0.25">
      <c r="A13" s="327" t="s">
        <v>41</v>
      </c>
      <c r="B13" s="439" t="s">
        <v>42</v>
      </c>
      <c r="C13" s="425"/>
      <c r="D13" s="425"/>
      <c r="E13" s="425"/>
      <c r="F13" s="425"/>
      <c r="G13" s="425"/>
      <c r="H13" s="425"/>
      <c r="I13" s="425"/>
      <c r="J13" s="425"/>
      <c r="K13" s="425"/>
    </row>
    <row r="14" spans="1:256" ht="21" customHeight="1" x14ac:dyDescent="0.25">
      <c r="A14" s="327" t="s">
        <v>30</v>
      </c>
      <c r="B14" s="467" t="s">
        <v>31</v>
      </c>
      <c r="C14" s="462"/>
      <c r="D14" s="462"/>
      <c r="E14" s="462"/>
      <c r="F14" s="462"/>
      <c r="G14" s="462"/>
      <c r="H14" s="462"/>
      <c r="I14" s="462"/>
      <c r="J14" s="462"/>
      <c r="K14" s="462"/>
    </row>
    <row r="15" spans="1:256" s="55" customFormat="1" ht="37.5" customHeight="1" x14ac:dyDescent="0.3">
      <c r="A15" s="479" t="s">
        <v>93</v>
      </c>
      <c r="B15" s="480"/>
      <c r="C15" s="480"/>
      <c r="D15" s="480"/>
      <c r="E15" s="480"/>
      <c r="F15" s="480"/>
      <c r="G15" s="480"/>
      <c r="H15" s="480"/>
      <c r="I15" s="472"/>
      <c r="J15" s="471" t="s">
        <v>272</v>
      </c>
      <c r="K15" s="472"/>
      <c r="L15" s="322"/>
      <c r="M15" s="322"/>
      <c r="N15" s="322"/>
      <c r="O15" s="322"/>
      <c r="P15" s="322"/>
    </row>
    <row r="16" spans="1:256" s="209" customFormat="1" ht="27" customHeight="1" x14ac:dyDescent="0.25">
      <c r="A16" s="483" t="s">
        <v>94</v>
      </c>
      <c r="B16" s="469"/>
      <c r="C16" s="469"/>
      <c r="D16" s="469"/>
      <c r="E16" s="469"/>
      <c r="F16" s="469"/>
      <c r="G16" s="469"/>
      <c r="H16" s="469"/>
      <c r="I16" s="470"/>
      <c r="J16" s="443">
        <f>'Sec I ii (F)'!H21</f>
        <v>0</v>
      </c>
      <c r="K16" s="444"/>
      <c r="L16" s="328"/>
      <c r="M16" s="328"/>
      <c r="N16" s="328"/>
      <c r="O16" s="328"/>
      <c r="P16" s="328"/>
    </row>
    <row r="17" spans="1:16" s="209" customFormat="1" ht="27" customHeight="1" x14ac:dyDescent="0.25">
      <c r="A17" s="488" t="s">
        <v>87</v>
      </c>
      <c r="B17" s="425"/>
      <c r="C17" s="425"/>
      <c r="D17" s="425"/>
      <c r="E17" s="425"/>
      <c r="F17" s="425"/>
      <c r="G17" s="425"/>
      <c r="H17" s="425"/>
      <c r="I17" s="456"/>
      <c r="J17" s="457">
        <f>'Sec I ii (F)'!H22</f>
        <v>0</v>
      </c>
      <c r="K17" s="458"/>
      <c r="L17" s="328"/>
      <c r="M17" s="328"/>
      <c r="N17" s="328"/>
      <c r="O17" s="328"/>
      <c r="P17" s="328"/>
    </row>
    <row r="18" spans="1:16" s="209" customFormat="1" ht="27" customHeight="1" x14ac:dyDescent="0.25">
      <c r="A18" s="473" t="s">
        <v>88</v>
      </c>
      <c r="B18" s="462"/>
      <c r="C18" s="462"/>
      <c r="D18" s="462"/>
      <c r="E18" s="462"/>
      <c r="F18" s="462"/>
      <c r="G18" s="462"/>
      <c r="H18" s="462"/>
      <c r="I18" s="463"/>
      <c r="J18" s="457">
        <f>'Sec I ii (F)'!H23</f>
        <v>0</v>
      </c>
      <c r="K18" s="458"/>
      <c r="L18" s="328"/>
      <c r="M18" s="328"/>
      <c r="N18" s="328"/>
      <c r="O18" s="328"/>
      <c r="P18" s="328"/>
    </row>
    <row r="19" spans="1:16" s="55" customFormat="1" ht="18" customHeight="1" x14ac:dyDescent="0.3">
      <c r="A19" s="441" t="s">
        <v>32</v>
      </c>
      <c r="B19" s="442"/>
      <c r="C19" s="442"/>
      <c r="D19" s="442"/>
      <c r="E19" s="442"/>
      <c r="F19" s="442"/>
      <c r="G19" s="442"/>
      <c r="H19" s="442"/>
      <c r="I19" s="442"/>
      <c r="J19" s="443">
        <f>SUM(J16:J18)</f>
        <v>0</v>
      </c>
      <c r="K19" s="444"/>
      <c r="L19" s="322"/>
      <c r="M19" s="322"/>
      <c r="N19" s="322"/>
      <c r="O19" s="322"/>
      <c r="P19" s="322"/>
    </row>
    <row r="20" spans="1:16" s="55" customFormat="1" ht="18" customHeight="1" x14ac:dyDescent="0.25">
      <c r="A20" s="464" t="s">
        <v>33</v>
      </c>
      <c r="B20" s="465"/>
      <c r="C20" s="465"/>
      <c r="D20" s="465"/>
      <c r="E20" s="465"/>
      <c r="F20" s="465"/>
      <c r="G20" s="465"/>
      <c r="H20" s="465"/>
      <c r="I20" s="465"/>
      <c r="J20" s="445"/>
      <c r="K20" s="446"/>
      <c r="L20" s="322"/>
      <c r="M20" s="322"/>
      <c r="N20" s="322"/>
      <c r="O20" s="322"/>
      <c r="P20" s="322"/>
    </row>
    <row r="21" spans="1:16" ht="21.75" customHeight="1" x14ac:dyDescent="0.25">
      <c r="A21" s="327" t="s">
        <v>43</v>
      </c>
      <c r="B21" s="466" t="s">
        <v>132</v>
      </c>
      <c r="C21" s="425"/>
      <c r="D21" s="425"/>
      <c r="E21" s="425"/>
      <c r="F21" s="425"/>
      <c r="G21" s="425"/>
      <c r="H21" s="425"/>
      <c r="I21" s="425"/>
      <c r="J21" s="425"/>
      <c r="K21" s="425"/>
    </row>
    <row r="22" spans="1:16" ht="21.75" customHeight="1" x14ac:dyDescent="0.25">
      <c r="A22" s="327" t="s">
        <v>34</v>
      </c>
      <c r="B22" s="467" t="s">
        <v>35</v>
      </c>
      <c r="C22" s="462"/>
      <c r="D22" s="462"/>
      <c r="E22" s="462"/>
      <c r="F22" s="462"/>
      <c r="G22" s="462"/>
      <c r="H22" s="462"/>
      <c r="I22" s="462"/>
      <c r="J22" s="462"/>
      <c r="K22" s="462"/>
    </row>
    <row r="23" spans="1:16" s="55" customFormat="1" ht="39" customHeight="1" x14ac:dyDescent="0.3">
      <c r="A23" s="468" t="s">
        <v>271</v>
      </c>
      <c r="B23" s="469"/>
      <c r="C23" s="469"/>
      <c r="D23" s="469"/>
      <c r="E23" s="469"/>
      <c r="F23" s="469"/>
      <c r="G23" s="469"/>
      <c r="H23" s="469"/>
      <c r="I23" s="470"/>
      <c r="J23" s="471" t="s">
        <v>273</v>
      </c>
      <c r="K23" s="472"/>
      <c r="L23" s="322"/>
      <c r="M23" s="322"/>
      <c r="N23" s="322"/>
      <c r="O23" s="322"/>
      <c r="P23" s="322"/>
    </row>
    <row r="24" spans="1:16" s="209" customFormat="1" ht="21.75" customHeight="1" x14ac:dyDescent="0.25">
      <c r="A24" s="481" t="s">
        <v>89</v>
      </c>
      <c r="B24" s="469"/>
      <c r="C24" s="469"/>
      <c r="D24" s="469"/>
      <c r="E24" s="469"/>
      <c r="F24" s="469"/>
      <c r="G24" s="469"/>
      <c r="H24" s="469"/>
      <c r="I24" s="470"/>
      <c r="J24" s="443">
        <f>'Sec I ii (F)'!H27</f>
        <v>0</v>
      </c>
      <c r="K24" s="444"/>
      <c r="L24" s="328"/>
      <c r="M24" s="328"/>
      <c r="N24" s="328"/>
      <c r="O24" s="328"/>
      <c r="P24" s="328"/>
    </row>
    <row r="25" spans="1:16" s="209" customFormat="1" ht="21.75" customHeight="1" x14ac:dyDescent="0.25">
      <c r="A25" s="455" t="s">
        <v>95</v>
      </c>
      <c r="B25" s="450"/>
      <c r="C25" s="450"/>
      <c r="D25" s="450"/>
      <c r="E25" s="450"/>
      <c r="F25" s="450"/>
      <c r="G25" s="450"/>
      <c r="H25" s="450"/>
      <c r="I25" s="456"/>
      <c r="J25" s="457">
        <f>'Sec I ii (F)'!H28</f>
        <v>0</v>
      </c>
      <c r="K25" s="458"/>
      <c r="L25" s="328"/>
      <c r="M25" s="328"/>
      <c r="N25" s="328"/>
      <c r="O25" s="328"/>
      <c r="P25" s="328"/>
    </row>
    <row r="26" spans="1:16" s="209" customFormat="1" ht="21.75" customHeight="1" x14ac:dyDescent="0.25">
      <c r="A26" s="455" t="s">
        <v>131</v>
      </c>
      <c r="B26" s="450"/>
      <c r="C26" s="450"/>
      <c r="D26" s="450"/>
      <c r="E26" s="450"/>
      <c r="F26" s="450"/>
      <c r="G26" s="450"/>
      <c r="H26" s="450"/>
      <c r="I26" s="456"/>
      <c r="J26" s="457">
        <f>'Sec I ii (F)'!H29</f>
        <v>0</v>
      </c>
      <c r="K26" s="458"/>
      <c r="L26" s="328"/>
      <c r="M26" s="328"/>
      <c r="N26" s="328"/>
      <c r="O26" s="328"/>
      <c r="P26" s="328"/>
    </row>
    <row r="27" spans="1:16" s="209" customFormat="1" ht="21.75" customHeight="1" x14ac:dyDescent="0.25">
      <c r="A27" s="455" t="s">
        <v>96</v>
      </c>
      <c r="B27" s="450"/>
      <c r="C27" s="450"/>
      <c r="D27" s="450"/>
      <c r="E27" s="450"/>
      <c r="F27" s="450"/>
      <c r="G27" s="450"/>
      <c r="H27" s="450"/>
      <c r="I27" s="456"/>
      <c r="J27" s="457">
        <f>'Sec I ii (F)'!H30</f>
        <v>0</v>
      </c>
      <c r="K27" s="458"/>
      <c r="L27" s="328"/>
      <c r="M27" s="328"/>
      <c r="N27" s="328"/>
      <c r="O27" s="328"/>
      <c r="P27" s="328"/>
    </row>
    <row r="28" spans="1:16" s="209" customFormat="1" ht="21.75" customHeight="1" x14ac:dyDescent="0.25">
      <c r="A28" s="455" t="s">
        <v>102</v>
      </c>
      <c r="B28" s="459"/>
      <c r="C28" s="459"/>
      <c r="D28" s="459"/>
      <c r="E28" s="459"/>
      <c r="F28" s="459"/>
      <c r="G28" s="459"/>
      <c r="H28" s="459"/>
      <c r="I28" s="460"/>
      <c r="J28" s="457">
        <f>'Sec I ii (F)'!H31</f>
        <v>0</v>
      </c>
      <c r="K28" s="458"/>
      <c r="L28" s="328"/>
      <c r="M28" s="328"/>
      <c r="N28" s="328"/>
      <c r="O28" s="328"/>
      <c r="P28" s="328"/>
    </row>
    <row r="29" spans="1:16" s="209" customFormat="1" ht="21.75" customHeight="1" x14ac:dyDescent="0.25">
      <c r="A29" s="461" t="s">
        <v>97</v>
      </c>
      <c r="B29" s="462"/>
      <c r="C29" s="462"/>
      <c r="D29" s="462"/>
      <c r="E29" s="462"/>
      <c r="F29" s="462"/>
      <c r="G29" s="462"/>
      <c r="H29" s="462"/>
      <c r="I29" s="463"/>
      <c r="J29" s="457">
        <f>'Sec I ii (F)'!H32</f>
        <v>0</v>
      </c>
      <c r="K29" s="458"/>
      <c r="L29" s="328"/>
      <c r="M29" s="328"/>
      <c r="N29" s="328"/>
      <c r="O29" s="328"/>
      <c r="P29" s="328"/>
    </row>
    <row r="30" spans="1:16" s="55" customFormat="1" ht="19.5" customHeight="1" x14ac:dyDescent="0.3">
      <c r="A30" s="441" t="s">
        <v>98</v>
      </c>
      <c r="B30" s="442"/>
      <c r="C30" s="442"/>
      <c r="D30" s="442"/>
      <c r="E30" s="442"/>
      <c r="F30" s="442"/>
      <c r="G30" s="442"/>
      <c r="H30" s="442"/>
      <c r="I30" s="442"/>
      <c r="J30" s="443">
        <f>SUM(J24:J29)</f>
        <v>0</v>
      </c>
      <c r="K30" s="444"/>
      <c r="L30" s="322"/>
      <c r="M30" s="322"/>
      <c r="N30" s="322"/>
      <c r="O30" s="322"/>
      <c r="P30" s="322"/>
    </row>
    <row r="31" spans="1:16" s="55" customFormat="1" ht="19.5" customHeight="1" x14ac:dyDescent="0.3">
      <c r="A31" s="441" t="s">
        <v>46</v>
      </c>
      <c r="B31" s="442"/>
      <c r="C31" s="442"/>
      <c r="D31" s="442"/>
      <c r="E31" s="442"/>
      <c r="F31" s="442"/>
      <c r="G31" s="442"/>
      <c r="H31" s="442"/>
      <c r="I31" s="442"/>
      <c r="J31" s="445"/>
      <c r="K31" s="446"/>
      <c r="L31" s="322"/>
      <c r="M31" s="322"/>
      <c r="N31" s="322"/>
      <c r="O31" s="322"/>
      <c r="P31" s="322"/>
    </row>
    <row r="32" spans="1:16" s="55" customFormat="1" ht="19.5" customHeight="1" x14ac:dyDescent="0.3">
      <c r="A32" s="447" t="s">
        <v>99</v>
      </c>
      <c r="B32" s="448"/>
      <c r="C32" s="448"/>
      <c r="D32" s="448"/>
      <c r="E32" s="448"/>
      <c r="F32" s="448"/>
      <c r="G32" s="448"/>
      <c r="H32" s="448"/>
      <c r="I32" s="448"/>
      <c r="J32" s="449"/>
      <c r="K32" s="450"/>
      <c r="L32" s="322"/>
      <c r="M32" s="322"/>
      <c r="N32" s="322"/>
      <c r="O32" s="322"/>
      <c r="P32" s="322"/>
    </row>
    <row r="33" spans="1:16" s="55" customFormat="1" ht="19.5" customHeight="1" thickBot="1" x14ac:dyDescent="0.35">
      <c r="A33" s="451" t="s">
        <v>90</v>
      </c>
      <c r="B33" s="452"/>
      <c r="C33" s="452"/>
      <c r="D33" s="452"/>
      <c r="E33" s="452"/>
      <c r="F33" s="452"/>
      <c r="G33" s="452"/>
      <c r="H33" s="452"/>
      <c r="I33" s="452"/>
      <c r="J33" s="453">
        <f>J19-J30</f>
        <v>0</v>
      </c>
      <c r="K33" s="454"/>
      <c r="L33" s="322"/>
      <c r="M33" s="322"/>
      <c r="N33" s="322"/>
      <c r="O33" s="322"/>
      <c r="P33" s="322"/>
    </row>
    <row r="34" spans="1:16" ht="12.75" customHeight="1" thickTop="1" x14ac:dyDescent="0.25">
      <c r="A34" s="422"/>
      <c r="B34" s="434"/>
      <c r="C34" s="434"/>
      <c r="D34" s="434"/>
      <c r="E34" s="434"/>
      <c r="F34" s="434"/>
      <c r="G34" s="434"/>
      <c r="H34" s="434"/>
      <c r="I34" s="434"/>
      <c r="J34" s="434"/>
      <c r="K34" s="434"/>
    </row>
    <row r="35" spans="1:16" ht="78" customHeight="1" x14ac:dyDescent="0.25">
      <c r="A35" s="435" t="s">
        <v>100</v>
      </c>
      <c r="B35" s="436"/>
      <c r="C35" s="436"/>
      <c r="D35" s="436"/>
      <c r="E35" s="436"/>
      <c r="F35" s="436"/>
      <c r="G35" s="436"/>
      <c r="H35" s="436"/>
      <c r="I35" s="436"/>
      <c r="J35" s="436"/>
      <c r="K35" s="436"/>
      <c r="L35" s="21"/>
      <c r="M35" s="21"/>
      <c r="N35" s="21"/>
      <c r="O35" s="21"/>
      <c r="P35" s="21"/>
    </row>
    <row r="36" spans="1:16" s="211" customFormat="1" ht="67.5" customHeight="1" x14ac:dyDescent="0.3">
      <c r="A36" s="437" t="s">
        <v>91</v>
      </c>
      <c r="B36" s="438"/>
      <c r="C36" s="438"/>
      <c r="D36" s="438"/>
      <c r="E36" s="438"/>
      <c r="F36" s="438"/>
      <c r="G36" s="438"/>
      <c r="H36" s="438"/>
      <c r="I36" s="438"/>
      <c r="J36" s="438"/>
      <c r="K36" s="438"/>
      <c r="L36" s="329"/>
      <c r="M36" s="329"/>
      <c r="N36" s="329"/>
      <c r="O36" s="329"/>
      <c r="P36" s="329"/>
    </row>
    <row r="37" spans="1:16" ht="6.75" customHeight="1" x14ac:dyDescent="0.25">
      <c r="A37" s="422"/>
      <c r="B37" s="423"/>
      <c r="C37" s="423"/>
      <c r="D37" s="423"/>
      <c r="E37" s="423"/>
      <c r="F37" s="423"/>
      <c r="G37" s="423"/>
      <c r="H37" s="423"/>
      <c r="I37" s="423"/>
      <c r="J37" s="423"/>
      <c r="K37" s="423"/>
    </row>
    <row r="38" spans="1:16" ht="21.75" x14ac:dyDescent="0.25">
      <c r="A38" s="327" t="s">
        <v>44</v>
      </c>
      <c r="B38" s="327" t="s">
        <v>0</v>
      </c>
      <c r="C38" s="439" t="s">
        <v>105</v>
      </c>
      <c r="D38" s="425"/>
      <c r="E38" s="425"/>
      <c r="F38" s="425"/>
      <c r="G38" s="425"/>
      <c r="H38" s="425"/>
      <c r="I38" s="425"/>
      <c r="J38" s="425"/>
      <c r="K38" s="425"/>
    </row>
    <row r="39" spans="1:16" ht="21.75" x14ac:dyDescent="0.25">
      <c r="A39" s="327" t="s">
        <v>36</v>
      </c>
      <c r="B39" s="327" t="s">
        <v>0</v>
      </c>
      <c r="C39" s="439" t="s">
        <v>40</v>
      </c>
      <c r="D39" s="425"/>
      <c r="E39" s="425"/>
      <c r="F39" s="425"/>
      <c r="G39" s="425"/>
      <c r="H39" s="425"/>
      <c r="I39" s="425"/>
      <c r="J39" s="425"/>
      <c r="K39" s="425"/>
    </row>
    <row r="40" spans="1:16" x14ac:dyDescent="0.25">
      <c r="A40" s="327"/>
      <c r="B40" s="327"/>
      <c r="C40" s="424" t="s">
        <v>101</v>
      </c>
      <c r="D40" s="440"/>
      <c r="E40" s="440"/>
      <c r="F40" s="440"/>
      <c r="G40" s="440"/>
      <c r="H40" s="440"/>
      <c r="I40" s="440"/>
      <c r="J40" s="440"/>
      <c r="K40" s="440"/>
    </row>
    <row r="41" spans="1:16" ht="6" customHeight="1" x14ac:dyDescent="0.25">
      <c r="A41" s="422"/>
      <c r="B41" s="423"/>
      <c r="C41" s="423"/>
      <c r="D41" s="423"/>
      <c r="E41" s="423"/>
      <c r="F41" s="423"/>
      <c r="G41" s="423"/>
      <c r="H41" s="423"/>
      <c r="I41" s="423"/>
      <c r="J41" s="423"/>
      <c r="K41" s="423"/>
    </row>
    <row r="42" spans="1:16" ht="59.25" customHeight="1" x14ac:dyDescent="0.25">
      <c r="A42" s="422" t="s">
        <v>106</v>
      </c>
      <c r="B42" s="423"/>
      <c r="C42" s="423"/>
      <c r="D42" s="423"/>
      <c r="E42" s="423"/>
      <c r="F42" s="423"/>
      <c r="G42" s="423"/>
      <c r="H42" s="423"/>
      <c r="I42" s="423"/>
      <c r="J42" s="423"/>
      <c r="K42" s="423"/>
    </row>
    <row r="43" spans="1:16" ht="59.25" customHeight="1" x14ac:dyDescent="0.25">
      <c r="A43" s="422" t="s">
        <v>92</v>
      </c>
      <c r="B43" s="423"/>
      <c r="C43" s="423"/>
      <c r="D43" s="423"/>
      <c r="E43" s="423"/>
      <c r="F43" s="423"/>
      <c r="G43" s="423"/>
      <c r="H43" s="423"/>
      <c r="I43" s="423"/>
      <c r="J43" s="423"/>
      <c r="K43" s="423"/>
    </row>
    <row r="44" spans="1:16" ht="8.25" customHeight="1" x14ac:dyDescent="0.25">
      <c r="A44" s="330"/>
      <c r="B44" s="330"/>
      <c r="C44" s="330"/>
      <c r="D44" s="330"/>
      <c r="E44" s="330"/>
      <c r="F44" s="330"/>
      <c r="G44" s="330"/>
      <c r="H44" s="330"/>
      <c r="I44" s="330"/>
      <c r="J44" s="330"/>
      <c r="K44" s="330"/>
    </row>
    <row r="45" spans="1:16" s="334" customFormat="1" ht="18" customHeight="1" x14ac:dyDescent="0.25">
      <c r="A45" s="420" t="s">
        <v>111</v>
      </c>
      <c r="B45" s="421"/>
      <c r="C45" s="421"/>
      <c r="D45" s="426"/>
      <c r="E45" s="427"/>
      <c r="F45" s="420" t="s">
        <v>112</v>
      </c>
      <c r="G45" s="421"/>
      <c r="H45" s="429"/>
      <c r="I45" s="429"/>
      <c r="J45" s="331"/>
      <c r="K45" s="431"/>
      <c r="L45" s="332"/>
      <c r="M45" s="332"/>
      <c r="N45" s="333"/>
      <c r="O45" s="332"/>
      <c r="P45" s="332"/>
    </row>
    <row r="46" spans="1:16" s="334" customFormat="1" ht="18" customHeight="1" x14ac:dyDescent="0.25">
      <c r="A46" s="420" t="s">
        <v>37</v>
      </c>
      <c r="B46" s="421"/>
      <c r="C46" s="421"/>
      <c r="D46" s="427"/>
      <c r="E46" s="427"/>
      <c r="F46" s="420" t="s">
        <v>38</v>
      </c>
      <c r="G46" s="421"/>
      <c r="H46" s="429"/>
      <c r="I46" s="429"/>
      <c r="J46" s="331" t="s">
        <v>45</v>
      </c>
      <c r="K46" s="432"/>
      <c r="L46" s="332"/>
      <c r="M46" s="332"/>
      <c r="N46" s="333"/>
      <c r="O46" s="332"/>
      <c r="P46" s="332"/>
    </row>
    <row r="47" spans="1:16" s="334" customFormat="1" ht="18" customHeight="1" x14ac:dyDescent="0.25">
      <c r="A47" s="420" t="s">
        <v>110</v>
      </c>
      <c r="B47" s="421"/>
      <c r="C47" s="421"/>
      <c r="D47" s="428"/>
      <c r="E47" s="428"/>
      <c r="F47" s="420" t="s">
        <v>110</v>
      </c>
      <c r="G47" s="421"/>
      <c r="H47" s="430"/>
      <c r="I47" s="430"/>
      <c r="J47" s="331" t="s">
        <v>39</v>
      </c>
      <c r="K47" s="433"/>
      <c r="L47" s="332"/>
      <c r="M47" s="332"/>
      <c r="N47" s="333"/>
      <c r="O47" s="332"/>
      <c r="P47" s="332"/>
    </row>
    <row r="48" spans="1:16" ht="14.25" customHeight="1" x14ac:dyDescent="0.25">
      <c r="A48" s="330"/>
      <c r="B48" s="330"/>
      <c r="C48" s="330"/>
      <c r="D48" s="330"/>
      <c r="E48" s="330"/>
      <c r="F48" s="330"/>
      <c r="G48" s="330"/>
      <c r="H48" s="419" t="s">
        <v>120</v>
      </c>
      <c r="I48" s="419"/>
      <c r="J48" s="330"/>
      <c r="K48" s="330"/>
    </row>
    <row r="49" spans="1:16" s="55" customFormat="1" ht="16.5" x14ac:dyDescent="0.25">
      <c r="A49" s="335" t="s">
        <v>0</v>
      </c>
      <c r="B49" s="424" t="s">
        <v>107</v>
      </c>
      <c r="C49" s="425"/>
      <c r="D49" s="425"/>
      <c r="E49" s="425"/>
      <c r="F49" s="425"/>
      <c r="G49" s="425"/>
      <c r="H49" s="425"/>
      <c r="I49" s="425"/>
      <c r="J49" s="425"/>
      <c r="K49" s="425"/>
      <c r="L49" s="22"/>
      <c r="M49" s="22"/>
      <c r="N49" s="22"/>
      <c r="O49" s="22"/>
      <c r="P49" s="22"/>
    </row>
    <row r="50" spans="1:16" s="55" customFormat="1" ht="16.5" x14ac:dyDescent="0.25">
      <c r="A50" s="335" t="s">
        <v>1</v>
      </c>
      <c r="B50" s="424" t="s">
        <v>108</v>
      </c>
      <c r="C50" s="425"/>
      <c r="D50" s="425"/>
      <c r="E50" s="425"/>
      <c r="F50" s="425"/>
      <c r="G50" s="425"/>
      <c r="H50" s="425"/>
      <c r="I50" s="425"/>
      <c r="J50" s="425"/>
      <c r="K50" s="425"/>
      <c r="L50" s="22"/>
      <c r="M50" s="22"/>
      <c r="N50" s="22"/>
      <c r="O50" s="22"/>
      <c r="P50" s="22"/>
    </row>
    <row r="51" spans="1:16" s="55" customFormat="1" ht="33" customHeight="1" x14ac:dyDescent="0.25">
      <c r="A51" s="336" t="s">
        <v>109</v>
      </c>
      <c r="B51" s="499" t="s">
        <v>115</v>
      </c>
      <c r="C51" s="499"/>
      <c r="D51" s="499"/>
      <c r="E51" s="499"/>
      <c r="F51" s="499"/>
      <c r="G51" s="499"/>
      <c r="H51" s="499"/>
      <c r="I51" s="499"/>
      <c r="J51" s="499"/>
      <c r="K51" s="499"/>
      <c r="L51" s="337"/>
      <c r="M51" s="337"/>
      <c r="N51" s="22"/>
      <c r="O51" s="22"/>
      <c r="P51" s="22"/>
    </row>
    <row r="52" spans="1:16" s="55" customFormat="1" ht="16.5" x14ac:dyDescent="0.25">
      <c r="A52" s="338"/>
      <c r="B52" s="499" t="s">
        <v>116</v>
      </c>
      <c r="C52" s="499"/>
      <c r="D52" s="499"/>
      <c r="E52" s="499"/>
      <c r="F52" s="499"/>
      <c r="G52" s="499"/>
      <c r="H52" s="499"/>
      <c r="I52" s="499"/>
      <c r="J52" s="499"/>
      <c r="K52" s="499"/>
      <c r="L52" s="22"/>
      <c r="M52" s="22"/>
      <c r="N52" s="22"/>
      <c r="O52" s="22"/>
      <c r="P52" s="22"/>
    </row>
    <row r="53" spans="1:16" s="55" customFormat="1" ht="16.5" x14ac:dyDescent="0.25">
      <c r="A53" s="338"/>
      <c r="B53" s="500" t="s">
        <v>117</v>
      </c>
      <c r="C53" s="500"/>
      <c r="D53" s="500"/>
      <c r="E53" s="500"/>
      <c r="F53" s="500"/>
      <c r="G53" s="500"/>
      <c r="H53" s="500"/>
      <c r="I53" s="500"/>
      <c r="J53" s="500"/>
      <c r="K53" s="500"/>
      <c r="L53" s="22"/>
      <c r="M53" s="22"/>
      <c r="N53" s="22"/>
      <c r="O53" s="22"/>
      <c r="P53" s="22"/>
    </row>
    <row r="54" spans="1:16" s="55" customFormat="1" ht="16.5" x14ac:dyDescent="0.25">
      <c r="A54" s="335"/>
      <c r="B54" s="335"/>
      <c r="C54" s="209"/>
      <c r="D54" s="209"/>
      <c r="E54" s="209"/>
      <c r="F54" s="209"/>
      <c r="G54" s="209"/>
      <c r="H54" s="209"/>
      <c r="I54" s="209"/>
      <c r="J54" s="209"/>
      <c r="K54" s="209"/>
      <c r="L54" s="22"/>
      <c r="M54" s="22"/>
      <c r="N54" s="22"/>
      <c r="O54" s="22"/>
      <c r="P54" s="22"/>
    </row>
    <row r="55" spans="1:16" s="55" customFormat="1" ht="16.5" x14ac:dyDescent="0.25">
      <c r="A55" s="335"/>
      <c r="B55" s="335"/>
      <c r="C55" s="209"/>
      <c r="D55" s="209"/>
      <c r="E55" s="209"/>
      <c r="F55" s="209"/>
      <c r="G55" s="209"/>
      <c r="H55" s="209"/>
      <c r="I55" s="209"/>
      <c r="J55" s="209"/>
      <c r="K55" s="209"/>
      <c r="L55" s="22"/>
      <c r="M55" s="22"/>
      <c r="N55" s="22"/>
      <c r="O55" s="22"/>
      <c r="P55" s="22"/>
    </row>
    <row r="56" spans="1:16" s="55" customFormat="1" ht="16.5" x14ac:dyDescent="0.25">
      <c r="A56" s="335"/>
      <c r="B56" s="335"/>
      <c r="C56" s="209"/>
      <c r="D56" s="209"/>
      <c r="E56" s="209"/>
      <c r="F56" s="209"/>
      <c r="G56" s="209"/>
      <c r="H56" s="209"/>
      <c r="I56" s="209"/>
      <c r="J56" s="209"/>
      <c r="K56" s="209"/>
      <c r="L56" s="22"/>
      <c r="M56" s="22"/>
      <c r="N56" s="22"/>
      <c r="O56" s="22"/>
      <c r="P56" s="22"/>
    </row>
    <row r="57" spans="1:16" s="55" customFormat="1" ht="16.5" x14ac:dyDescent="0.25">
      <c r="A57" s="335"/>
      <c r="B57" s="335"/>
      <c r="C57" s="209"/>
      <c r="D57" s="209"/>
      <c r="E57" s="209"/>
      <c r="F57" s="209"/>
      <c r="G57" s="209"/>
      <c r="H57" s="209"/>
      <c r="I57" s="209"/>
      <c r="J57" s="209"/>
      <c r="K57" s="209"/>
      <c r="L57" s="22"/>
      <c r="M57" s="22"/>
      <c r="N57" s="22"/>
      <c r="O57" s="22"/>
      <c r="P57" s="22"/>
    </row>
    <row r="58" spans="1:16" s="55" customFormat="1" ht="16.5" x14ac:dyDescent="0.25">
      <c r="A58" s="335"/>
      <c r="B58" s="335"/>
      <c r="C58" s="209"/>
      <c r="D58" s="209"/>
      <c r="E58" s="209"/>
      <c r="F58" s="209"/>
      <c r="G58" s="209"/>
      <c r="H58" s="209"/>
      <c r="I58" s="209"/>
      <c r="J58" s="209"/>
      <c r="K58" s="209"/>
      <c r="L58" s="22"/>
      <c r="M58" s="22"/>
      <c r="N58" s="22"/>
      <c r="O58" s="22"/>
      <c r="P58" s="22"/>
    </row>
    <row r="59" spans="1:16" s="55" customFormat="1" ht="16.5" x14ac:dyDescent="0.25">
      <c r="A59" s="335"/>
      <c r="B59" s="335"/>
      <c r="C59" s="209"/>
      <c r="D59" s="209"/>
      <c r="E59" s="209"/>
      <c r="F59" s="209"/>
      <c r="G59" s="209"/>
      <c r="H59" s="209"/>
      <c r="I59" s="209"/>
      <c r="J59" s="209"/>
      <c r="K59" s="209"/>
      <c r="L59" s="22"/>
      <c r="M59" s="22"/>
      <c r="N59" s="22"/>
      <c r="O59" s="22"/>
      <c r="P59" s="22"/>
    </row>
  </sheetData>
  <sheetProtection algorithmName="SHA-512" hashValue="h+DoOUUp+ReYSOAzq2hIJB6ze1LbWYAtE9oB54dqhjXeLLEDPzn3c04rYRH53fEBkPg5weXanvAIPKEOVK42hw==" saltValue="vz4XUAvfnDcC9l/9XyfnFQ==" spinCount="100000" sheet="1" formatCells="0" formatColumns="0" formatRows="0" insertColumns="0" insertRows="0" insertHyperlinks="0" deleteColumns="0" deleteRows="0" selectLockedCells="1" sort="0" autoFilter="0" pivotTables="0"/>
  <mergeCells count="168">
    <mergeCell ref="AS3:BC3"/>
    <mergeCell ref="BD3:BN3"/>
    <mergeCell ref="BO3:BY3"/>
    <mergeCell ref="BZ3:CJ3"/>
    <mergeCell ref="B51:K51"/>
    <mergeCell ref="B52:K52"/>
    <mergeCell ref="B53:K53"/>
    <mergeCell ref="A2:K2"/>
    <mergeCell ref="A3:K3"/>
    <mergeCell ref="L3:V3"/>
    <mergeCell ref="A5:K5"/>
    <mergeCell ref="L5:V5"/>
    <mergeCell ref="A11:D11"/>
    <mergeCell ref="E11:K11"/>
    <mergeCell ref="AS5:BC5"/>
    <mergeCell ref="BD5:BN5"/>
    <mergeCell ref="BO5:BY5"/>
    <mergeCell ref="BZ5:CJ5"/>
    <mergeCell ref="A16:I16"/>
    <mergeCell ref="J16:K16"/>
    <mergeCell ref="A17:I17"/>
    <mergeCell ref="J17:K17"/>
    <mergeCell ref="A18:I18"/>
    <mergeCell ref="J18:K18"/>
    <mergeCell ref="HM3:HW3"/>
    <mergeCell ref="HX3:IH3"/>
    <mergeCell ref="II3:IS3"/>
    <mergeCell ref="IT3:IV3"/>
    <mergeCell ref="A4:K4"/>
    <mergeCell ref="L4:V4"/>
    <mergeCell ref="W4:AG4"/>
    <mergeCell ref="AH4:AR4"/>
    <mergeCell ref="AS4:BC4"/>
    <mergeCell ref="BD4:BN4"/>
    <mergeCell ref="EY3:FI3"/>
    <mergeCell ref="FJ3:FT3"/>
    <mergeCell ref="FU3:GE3"/>
    <mergeCell ref="GF3:GP3"/>
    <mergeCell ref="GQ3:HA3"/>
    <mergeCell ref="HB3:HL3"/>
    <mergeCell ref="CK3:CU3"/>
    <mergeCell ref="CV3:DF3"/>
    <mergeCell ref="DG3:DQ3"/>
    <mergeCell ref="DR3:EB3"/>
    <mergeCell ref="EC3:EM3"/>
    <mergeCell ref="EN3:EX3"/>
    <mergeCell ref="W3:AG3"/>
    <mergeCell ref="AH3:AR3"/>
    <mergeCell ref="IT4:IV4"/>
    <mergeCell ref="EC4:EM4"/>
    <mergeCell ref="EN4:EX4"/>
    <mergeCell ref="EY4:FI4"/>
    <mergeCell ref="FJ4:FT4"/>
    <mergeCell ref="FU4:GE4"/>
    <mergeCell ref="GF4:GP4"/>
    <mergeCell ref="BO4:BY4"/>
    <mergeCell ref="BZ4:CJ4"/>
    <mergeCell ref="CK4:CU4"/>
    <mergeCell ref="CV4:DF4"/>
    <mergeCell ref="DG4:DQ4"/>
    <mergeCell ref="DR4:EB4"/>
    <mergeCell ref="GQ4:HA4"/>
    <mergeCell ref="HB4:HL4"/>
    <mergeCell ref="HM4:HW4"/>
    <mergeCell ref="HX4:IH4"/>
    <mergeCell ref="II4:IS4"/>
    <mergeCell ref="HM5:HW5"/>
    <mergeCell ref="HX5:IH5"/>
    <mergeCell ref="II5:IS5"/>
    <mergeCell ref="IT5:IV5"/>
    <mergeCell ref="A6:K6"/>
    <mergeCell ref="L6:V6"/>
    <mergeCell ref="W6:AG6"/>
    <mergeCell ref="AH6:AR6"/>
    <mergeCell ref="AS6:BC6"/>
    <mergeCell ref="BD6:BN6"/>
    <mergeCell ref="EY5:FI5"/>
    <mergeCell ref="FJ5:FT5"/>
    <mergeCell ref="FU5:GE5"/>
    <mergeCell ref="GF5:GP5"/>
    <mergeCell ref="GQ5:HA5"/>
    <mergeCell ref="HB5:HL5"/>
    <mergeCell ref="CK5:CU5"/>
    <mergeCell ref="CV5:DF5"/>
    <mergeCell ref="DG5:DQ5"/>
    <mergeCell ref="DR5:EB5"/>
    <mergeCell ref="EC5:EM5"/>
    <mergeCell ref="EN5:EX5"/>
    <mergeCell ref="W5:AG5"/>
    <mergeCell ref="AH5:AR5"/>
    <mergeCell ref="IT6:IV6"/>
    <mergeCell ref="A8:D8"/>
    <mergeCell ref="G8:K8"/>
    <mergeCell ref="A9:D9"/>
    <mergeCell ref="E9:K9"/>
    <mergeCell ref="A10:D10"/>
    <mergeCell ref="E10:K10"/>
    <mergeCell ref="GF6:GP6"/>
    <mergeCell ref="GQ6:HA6"/>
    <mergeCell ref="HB6:HL6"/>
    <mergeCell ref="HX6:IH6"/>
    <mergeCell ref="II6:IS6"/>
    <mergeCell ref="DR6:EB6"/>
    <mergeCell ref="EC6:EM6"/>
    <mergeCell ref="EN6:EX6"/>
    <mergeCell ref="EY6:FI6"/>
    <mergeCell ref="FJ6:FT6"/>
    <mergeCell ref="FU6:GE6"/>
    <mergeCell ref="BO6:BY6"/>
    <mergeCell ref="BZ6:CJ6"/>
    <mergeCell ref="CK6:CU6"/>
    <mergeCell ref="CV6:DF6"/>
    <mergeCell ref="DG6:DQ6"/>
    <mergeCell ref="HM6:HW6"/>
    <mergeCell ref="A12:D12"/>
    <mergeCell ref="H12:K12"/>
    <mergeCell ref="B13:K13"/>
    <mergeCell ref="B14:K14"/>
    <mergeCell ref="A15:I15"/>
    <mergeCell ref="J15:K15"/>
    <mergeCell ref="A24:I24"/>
    <mergeCell ref="J24:K24"/>
    <mergeCell ref="A25:I25"/>
    <mergeCell ref="J25:K25"/>
    <mergeCell ref="A26:I26"/>
    <mergeCell ref="J26:K26"/>
    <mergeCell ref="A19:I19"/>
    <mergeCell ref="J19:K20"/>
    <mergeCell ref="A20:I20"/>
    <mergeCell ref="B21:K21"/>
    <mergeCell ref="B22:K22"/>
    <mergeCell ref="A23:I23"/>
    <mergeCell ref="J23:K23"/>
    <mergeCell ref="A30:I30"/>
    <mergeCell ref="J30:K31"/>
    <mergeCell ref="A31:I31"/>
    <mergeCell ref="A32:I32"/>
    <mergeCell ref="J32:K32"/>
    <mergeCell ref="A33:I33"/>
    <mergeCell ref="J33:K33"/>
    <mergeCell ref="A27:I27"/>
    <mergeCell ref="J27:K27"/>
    <mergeCell ref="A28:I28"/>
    <mergeCell ref="J28:K28"/>
    <mergeCell ref="A29:I29"/>
    <mergeCell ref="J29:K29"/>
    <mergeCell ref="A34:K34"/>
    <mergeCell ref="A35:K35"/>
    <mergeCell ref="A36:K36"/>
    <mergeCell ref="A37:K37"/>
    <mergeCell ref="F47:G47"/>
    <mergeCell ref="C38:K38"/>
    <mergeCell ref="C39:K39"/>
    <mergeCell ref="C40:K40"/>
    <mergeCell ref="A41:K41"/>
    <mergeCell ref="A42:K42"/>
    <mergeCell ref="H48:I48"/>
    <mergeCell ref="A47:C47"/>
    <mergeCell ref="A43:K43"/>
    <mergeCell ref="B49:K49"/>
    <mergeCell ref="B50:K50"/>
    <mergeCell ref="A45:C45"/>
    <mergeCell ref="D45:E47"/>
    <mergeCell ref="F45:G45"/>
    <mergeCell ref="H45:I47"/>
    <mergeCell ref="K45:K47"/>
    <mergeCell ref="A46:C46"/>
    <mergeCell ref="F46:G46"/>
  </mergeCells>
  <phoneticPr fontId="18" type="noConversion"/>
  <pageMargins left="0.39370078740157483" right="0.39370078740157483" top="0.39370078740157483" bottom="0.39370078740157483" header="0.31496062992125984" footer="0.19685039370078741"/>
  <pageSetup paperSize="9"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44"/>
  <sheetViews>
    <sheetView zoomScaleNormal="100" zoomScaleSheetLayoutView="100" workbookViewId="0">
      <selection activeCell="D22" sqref="D22"/>
    </sheetView>
  </sheetViews>
  <sheetFormatPr defaultColWidth="9" defaultRowHeight="18.75" x14ac:dyDescent="0.3"/>
  <cols>
    <col min="1" max="1" width="3.375" style="212" customWidth="1"/>
    <col min="2" max="2" width="18.625" style="213" customWidth="1"/>
    <col min="3" max="3" width="1.625" style="213" customWidth="1"/>
    <col min="4" max="4" width="20.125" style="214" customWidth="1"/>
    <col min="5" max="5" width="3.5" style="213" customWidth="1"/>
    <col min="6" max="8" width="14.25" style="214" customWidth="1"/>
    <col min="9" max="16384" width="9" style="216"/>
  </cols>
  <sheetData>
    <row r="1" spans="1:8" ht="20.25" customHeight="1" x14ac:dyDescent="0.3">
      <c r="H1" s="215" t="s">
        <v>193</v>
      </c>
    </row>
    <row r="2" spans="1:8" s="93" customFormat="1" ht="20.25" customHeight="1" x14ac:dyDescent="0.3">
      <c r="A2" s="390" t="s">
        <v>14</v>
      </c>
      <c r="B2" s="390"/>
      <c r="C2" s="390"/>
      <c r="D2" s="390"/>
      <c r="E2" s="390"/>
      <c r="F2" s="390"/>
      <c r="G2" s="390"/>
      <c r="H2" s="390"/>
    </row>
    <row r="3" spans="1:8" s="93" customFormat="1" ht="20.25" customHeight="1" x14ac:dyDescent="0.3">
      <c r="A3" s="392" t="str">
        <f>'Sec I i (1)'!A3:E3</f>
        <v>1st Interim Financial Report</v>
      </c>
      <c r="B3" s="392"/>
      <c r="C3" s="392"/>
      <c r="D3" s="392"/>
      <c r="E3" s="392"/>
      <c r="F3" s="392"/>
      <c r="G3" s="392"/>
      <c r="H3" s="392"/>
    </row>
    <row r="4" spans="1:8" s="93" customFormat="1" ht="11.25" customHeight="1" x14ac:dyDescent="0.3">
      <c r="A4" s="391"/>
      <c r="B4" s="391"/>
      <c r="C4" s="391"/>
      <c r="D4" s="391"/>
      <c r="E4" s="391"/>
      <c r="F4" s="391"/>
      <c r="G4" s="391"/>
      <c r="H4" s="391"/>
    </row>
    <row r="5" spans="1:8" hidden="1" x14ac:dyDescent="0.3">
      <c r="A5" s="217"/>
      <c r="B5" s="218"/>
      <c r="C5" s="218"/>
      <c r="D5" s="219"/>
      <c r="E5" s="218"/>
      <c r="F5" s="219"/>
      <c r="G5" s="219"/>
      <c r="H5" s="219"/>
    </row>
    <row r="6" spans="1:8" s="65" customFormat="1" ht="11.25" customHeight="1" x14ac:dyDescent="0.25">
      <c r="A6" s="220"/>
      <c r="B6" s="221"/>
      <c r="C6" s="222"/>
      <c r="D6" s="223"/>
      <c r="E6" s="222"/>
      <c r="F6" s="223"/>
      <c r="G6" s="223"/>
      <c r="H6" s="223"/>
    </row>
    <row r="7" spans="1:8" s="78" customFormat="1" ht="20.25" customHeight="1" x14ac:dyDescent="0.25">
      <c r="A7" s="224" t="s">
        <v>208</v>
      </c>
      <c r="B7" s="224"/>
      <c r="C7" s="225"/>
      <c r="D7" s="226">
        <f>+'Sec I i (1)'!C5</f>
        <v>0</v>
      </c>
      <c r="E7" s="81"/>
      <c r="F7" s="80"/>
      <c r="G7" s="80"/>
      <c r="H7" s="80"/>
    </row>
    <row r="8" spans="1:8" s="78" customFormat="1" ht="11.25" customHeight="1" x14ac:dyDescent="0.25">
      <c r="A8" s="224"/>
      <c r="B8" s="224"/>
      <c r="C8" s="81"/>
      <c r="D8" s="80"/>
      <c r="E8" s="81"/>
      <c r="F8" s="80"/>
      <c r="G8" s="80"/>
      <c r="H8" s="80"/>
    </row>
    <row r="9" spans="1:8" s="78" customFormat="1" ht="20.25" customHeight="1" x14ac:dyDescent="0.25">
      <c r="A9" s="389" t="s">
        <v>209</v>
      </c>
      <c r="B9" s="389"/>
      <c r="C9" s="227"/>
      <c r="D9" s="388">
        <f>+'Sec I i (1)'!C7</f>
        <v>0</v>
      </c>
      <c r="E9" s="388"/>
      <c r="F9" s="388"/>
      <c r="G9" s="388"/>
      <c r="H9" s="388"/>
    </row>
    <row r="10" spans="1:8" s="78" customFormat="1" ht="20.25" customHeight="1" x14ac:dyDescent="0.25">
      <c r="A10" s="389"/>
      <c r="B10" s="389"/>
      <c r="C10" s="227"/>
      <c r="D10" s="388"/>
      <c r="E10" s="388"/>
      <c r="F10" s="388"/>
      <c r="G10" s="388"/>
      <c r="H10" s="388"/>
    </row>
    <row r="11" spans="1:8" s="78" customFormat="1" ht="20.25" customHeight="1" x14ac:dyDescent="0.25">
      <c r="A11" s="389"/>
      <c r="B11" s="389"/>
      <c r="C11" s="227"/>
      <c r="D11" s="388"/>
      <c r="E11" s="388"/>
      <c r="F11" s="388"/>
      <c r="G11" s="388"/>
      <c r="H11" s="388"/>
    </row>
    <row r="12" spans="1:8" s="78" customFormat="1" ht="11.25" customHeight="1" x14ac:dyDescent="0.25">
      <c r="A12" s="224"/>
      <c r="B12" s="224"/>
      <c r="C12" s="228"/>
      <c r="D12" s="229"/>
      <c r="E12" s="230"/>
      <c r="F12" s="231"/>
      <c r="G12" s="80"/>
      <c r="H12" s="80"/>
    </row>
    <row r="13" spans="1:8" s="78" customFormat="1" ht="20.25" customHeight="1" x14ac:dyDescent="0.25">
      <c r="A13" s="224" t="s">
        <v>210</v>
      </c>
      <c r="B13" s="224"/>
      <c r="C13" s="228"/>
      <c r="D13" s="117" t="str">
        <f>+'Sec I i (1)'!C11</f>
        <v/>
      </c>
      <c r="E13" s="232" t="s">
        <v>211</v>
      </c>
      <c r="F13" s="117" t="str">
        <f>+'Sec I i (1)'!E11</f>
        <v/>
      </c>
      <c r="G13" s="80"/>
      <c r="H13" s="80"/>
    </row>
    <row r="14" spans="1:8" s="89" customFormat="1" ht="12" customHeight="1" x14ac:dyDescent="0.3">
      <c r="A14" s="233"/>
      <c r="B14" s="233"/>
      <c r="C14" s="233"/>
      <c r="D14" s="234"/>
      <c r="E14" s="233"/>
      <c r="F14" s="234"/>
      <c r="G14" s="234"/>
      <c r="H14" s="234"/>
    </row>
    <row r="15" spans="1:8" s="93" customFormat="1" ht="8.25" customHeight="1" thickBot="1" x14ac:dyDescent="0.35">
      <c r="A15" s="233"/>
      <c r="B15" s="233"/>
      <c r="C15" s="233"/>
      <c r="D15" s="234"/>
      <c r="E15" s="233"/>
      <c r="F15" s="234"/>
      <c r="G15" s="234"/>
      <c r="H15" s="234"/>
    </row>
    <row r="16" spans="1:8" s="240" customFormat="1" ht="28.5" customHeight="1" thickBot="1" x14ac:dyDescent="0.3">
      <c r="A16" s="235" t="s">
        <v>212</v>
      </c>
      <c r="B16" s="236"/>
      <c r="C16" s="237"/>
      <c r="D16" s="238" t="s">
        <v>213</v>
      </c>
      <c r="E16" s="239"/>
      <c r="F16" s="393" t="s">
        <v>214</v>
      </c>
      <c r="G16" s="394"/>
      <c r="H16" s="395"/>
    </row>
    <row r="17" spans="1:8" s="249" customFormat="1" ht="36" customHeight="1" x14ac:dyDescent="0.3">
      <c r="A17" s="241"/>
      <c r="B17" s="242"/>
      <c r="C17" s="243"/>
      <c r="D17" s="244"/>
      <c r="E17" s="245"/>
      <c r="F17" s="246" t="s">
        <v>215</v>
      </c>
      <c r="G17" s="247" t="s">
        <v>216</v>
      </c>
      <c r="H17" s="248" t="s">
        <v>217</v>
      </c>
    </row>
    <row r="18" spans="1:8" s="256" customFormat="1" ht="15.75" customHeight="1" x14ac:dyDescent="0.25">
      <c r="A18" s="250"/>
      <c r="B18" s="251"/>
      <c r="C18" s="123"/>
      <c r="D18" s="252"/>
      <c r="E18" s="253"/>
      <c r="F18" s="254" t="s">
        <v>80</v>
      </c>
      <c r="G18" s="254" t="s">
        <v>81</v>
      </c>
      <c r="H18" s="255" t="s">
        <v>82</v>
      </c>
    </row>
    <row r="19" spans="1:8" s="249" customFormat="1" ht="15.75" customHeight="1" x14ac:dyDescent="0.3">
      <c r="A19" s="257"/>
      <c r="B19" s="213"/>
      <c r="C19" s="258"/>
      <c r="D19" s="259" t="s">
        <v>79</v>
      </c>
      <c r="E19" s="260"/>
      <c r="F19" s="261" t="s">
        <v>79</v>
      </c>
      <c r="G19" s="262" t="s">
        <v>79</v>
      </c>
      <c r="H19" s="263" t="s">
        <v>79</v>
      </c>
    </row>
    <row r="20" spans="1:8" s="249" customFormat="1" ht="24" customHeight="1" x14ac:dyDescent="0.3">
      <c r="A20" s="264" t="s">
        <v>218</v>
      </c>
      <c r="B20" s="71"/>
      <c r="C20" s="258"/>
      <c r="D20" s="265"/>
      <c r="E20" s="260"/>
      <c r="F20" s="103"/>
      <c r="G20" s="266"/>
      <c r="H20" s="267"/>
    </row>
    <row r="21" spans="1:8" s="249" customFormat="1" ht="24" customHeight="1" x14ac:dyDescent="0.3">
      <c r="A21" s="268" t="s">
        <v>219</v>
      </c>
      <c r="B21" s="71"/>
      <c r="C21" s="258"/>
      <c r="D21" s="265">
        <f>Summary!G27</f>
        <v>0</v>
      </c>
      <c r="E21" s="260"/>
      <c r="F21" s="147">
        <v>0</v>
      </c>
      <c r="G21" s="317">
        <f>'Sec II (1)'!C34</f>
        <v>0</v>
      </c>
      <c r="H21" s="312">
        <f>+F21+G21</f>
        <v>0</v>
      </c>
    </row>
    <row r="22" spans="1:8" s="249" customFormat="1" ht="24" customHeight="1" x14ac:dyDescent="0.3">
      <c r="A22" s="268" t="s">
        <v>220</v>
      </c>
      <c r="B22" s="71"/>
      <c r="C22" s="258"/>
      <c r="D22" s="265">
        <v>0</v>
      </c>
      <c r="E22" s="260"/>
      <c r="F22" s="147">
        <v>0</v>
      </c>
      <c r="G22" s="317">
        <f>'Sec II (1)'!C42</f>
        <v>0</v>
      </c>
      <c r="H22" s="312">
        <f>+F22+G22</f>
        <v>0</v>
      </c>
    </row>
    <row r="23" spans="1:8" s="249" customFormat="1" ht="24" customHeight="1" x14ac:dyDescent="0.3">
      <c r="A23" s="268" t="s">
        <v>221</v>
      </c>
      <c r="B23" s="71"/>
      <c r="C23" s="258"/>
      <c r="D23" s="265">
        <v>0</v>
      </c>
      <c r="E23" s="260"/>
      <c r="F23" s="147">
        <v>0</v>
      </c>
      <c r="G23" s="317">
        <f>'Sec II (1)'!C51</f>
        <v>0</v>
      </c>
      <c r="H23" s="312">
        <f>+F23+G23</f>
        <v>0</v>
      </c>
    </row>
    <row r="24" spans="1:8" s="249" customFormat="1" ht="24" customHeight="1" thickBot="1" x14ac:dyDescent="0.35">
      <c r="A24" s="264" t="s">
        <v>222</v>
      </c>
      <c r="B24" s="269"/>
      <c r="C24" s="270"/>
      <c r="D24" s="271">
        <f>SUM(D21:D23)</f>
        <v>0</v>
      </c>
      <c r="E24" s="260"/>
      <c r="F24" s="148">
        <f>SUM(F21:F23)</f>
        <v>0</v>
      </c>
      <c r="G24" s="318">
        <f>SUM(G21:G23)</f>
        <v>0</v>
      </c>
      <c r="H24" s="313">
        <f>SUM(H21:H23)</f>
        <v>0</v>
      </c>
    </row>
    <row r="25" spans="1:8" s="249" customFormat="1" ht="24" customHeight="1" thickTop="1" x14ac:dyDescent="0.3">
      <c r="A25" s="272"/>
      <c r="B25" s="273"/>
      <c r="C25" s="274"/>
      <c r="D25" s="275"/>
      <c r="E25" s="276"/>
      <c r="F25" s="309"/>
      <c r="G25" s="319"/>
      <c r="H25" s="314"/>
    </row>
    <row r="26" spans="1:8" s="249" customFormat="1" ht="24" customHeight="1" x14ac:dyDescent="0.3">
      <c r="A26" s="277" t="s">
        <v>223</v>
      </c>
      <c r="B26" s="71"/>
      <c r="C26" s="278"/>
      <c r="D26" s="279"/>
      <c r="E26" s="280"/>
      <c r="F26" s="310"/>
      <c r="G26" s="310"/>
      <c r="H26" s="315"/>
    </row>
    <row r="27" spans="1:8" s="249" customFormat="1" ht="24" customHeight="1" x14ac:dyDescent="0.3">
      <c r="A27" s="268" t="s">
        <v>224</v>
      </c>
      <c r="B27" s="71"/>
      <c r="C27" s="281"/>
      <c r="D27" s="265">
        <f>Summary!G20</f>
        <v>0</v>
      </c>
      <c r="E27" s="260"/>
      <c r="F27" s="147">
        <v>0</v>
      </c>
      <c r="G27" s="317">
        <f>'Sec II (1)'!E94</f>
        <v>0</v>
      </c>
      <c r="H27" s="312">
        <f t="shared" ref="H27:H32" si="0">+F27+G27</f>
        <v>0</v>
      </c>
    </row>
    <row r="28" spans="1:8" s="249" customFormat="1" ht="24" customHeight="1" x14ac:dyDescent="0.3">
      <c r="A28" s="268" t="s">
        <v>225</v>
      </c>
      <c r="B28" s="71"/>
      <c r="C28" s="281"/>
      <c r="D28" s="265">
        <f>Summary!G21</f>
        <v>0</v>
      </c>
      <c r="E28" s="260"/>
      <c r="F28" s="147">
        <v>0</v>
      </c>
      <c r="G28" s="317">
        <f>'Sec II (1)'!E137</f>
        <v>0</v>
      </c>
      <c r="H28" s="312">
        <f t="shared" si="0"/>
        <v>0</v>
      </c>
    </row>
    <row r="29" spans="1:8" s="249" customFormat="1" ht="24" customHeight="1" x14ac:dyDescent="0.3">
      <c r="A29" s="268" t="s">
        <v>226</v>
      </c>
      <c r="B29" s="71"/>
      <c r="C29" s="281"/>
      <c r="D29" s="265">
        <f>Summary!G22</f>
        <v>0</v>
      </c>
      <c r="E29" s="260"/>
      <c r="F29" s="147">
        <v>0</v>
      </c>
      <c r="G29" s="317">
        <f>'Sec II (1)'!E180</f>
        <v>0</v>
      </c>
      <c r="H29" s="312">
        <f t="shared" si="0"/>
        <v>0</v>
      </c>
    </row>
    <row r="30" spans="1:8" s="249" customFormat="1" ht="24" customHeight="1" x14ac:dyDescent="0.3">
      <c r="A30" s="268" t="s">
        <v>227</v>
      </c>
      <c r="B30" s="208"/>
      <c r="C30" s="281"/>
      <c r="D30" s="265">
        <f>Summary!G23</f>
        <v>0</v>
      </c>
      <c r="E30" s="260"/>
      <c r="F30" s="147">
        <v>0</v>
      </c>
      <c r="G30" s="317">
        <f>'Sec II (1)'!E223</f>
        <v>0</v>
      </c>
      <c r="H30" s="312">
        <f t="shared" si="0"/>
        <v>0</v>
      </c>
    </row>
    <row r="31" spans="1:8" s="249" customFormat="1" ht="24" customHeight="1" x14ac:dyDescent="0.3">
      <c r="A31" s="268" t="s">
        <v>228</v>
      </c>
      <c r="B31" s="71"/>
      <c r="C31" s="281"/>
      <c r="D31" s="265">
        <f>Summary!G24</f>
        <v>0</v>
      </c>
      <c r="E31" s="260"/>
      <c r="F31" s="147">
        <v>0</v>
      </c>
      <c r="G31" s="317">
        <f>'Sec II (1)'!E266</f>
        <v>0</v>
      </c>
      <c r="H31" s="312">
        <f t="shared" si="0"/>
        <v>0</v>
      </c>
    </row>
    <row r="32" spans="1:8" s="256" customFormat="1" ht="40.5" customHeight="1" x14ac:dyDescent="0.25">
      <c r="A32" s="398" t="s">
        <v>229</v>
      </c>
      <c r="B32" s="399"/>
      <c r="C32" s="400"/>
      <c r="D32" s="282">
        <f>Summary!G25</f>
        <v>0</v>
      </c>
      <c r="E32" s="283"/>
      <c r="F32" s="311">
        <v>0</v>
      </c>
      <c r="G32" s="320">
        <f>'Sec II (1)'!E309</f>
        <v>0</v>
      </c>
      <c r="H32" s="316">
        <f t="shared" si="0"/>
        <v>0</v>
      </c>
    </row>
    <row r="33" spans="1:9" s="249" customFormat="1" ht="24" customHeight="1" thickBot="1" x14ac:dyDescent="0.35">
      <c r="A33" s="284" t="s">
        <v>230</v>
      </c>
      <c r="B33" s="285"/>
      <c r="C33" s="270"/>
      <c r="D33" s="271">
        <f>SUM(D27:D32)</f>
        <v>0</v>
      </c>
      <c r="E33" s="260"/>
      <c r="F33" s="148">
        <f>SUM(F27:F32)</f>
        <v>0</v>
      </c>
      <c r="G33" s="148">
        <f>SUM(G27:G32)</f>
        <v>0</v>
      </c>
      <c r="H33" s="313">
        <f>SUM(H27:H32)</f>
        <v>0</v>
      </c>
    </row>
    <row r="34" spans="1:9" s="249" customFormat="1" ht="24" customHeight="1" thickTop="1" x14ac:dyDescent="0.3">
      <c r="A34" s="272"/>
      <c r="B34" s="273"/>
      <c r="C34" s="274"/>
      <c r="D34" s="286"/>
      <c r="E34" s="287"/>
      <c r="F34" s="286"/>
      <c r="G34" s="286"/>
      <c r="H34" s="288"/>
    </row>
    <row r="35" spans="1:9" s="249" customFormat="1" ht="24" customHeight="1" x14ac:dyDescent="0.3">
      <c r="A35" s="289"/>
      <c r="B35" s="290"/>
      <c r="C35" s="291"/>
      <c r="D35" s="292"/>
      <c r="E35" s="293"/>
      <c r="F35" s="292"/>
      <c r="G35" s="292"/>
      <c r="H35" s="294"/>
    </row>
    <row r="36" spans="1:9" s="249" customFormat="1" ht="24" customHeight="1" thickBot="1" x14ac:dyDescent="0.35">
      <c r="A36" s="295" t="s">
        <v>231</v>
      </c>
      <c r="B36" s="213"/>
      <c r="C36" s="296"/>
      <c r="D36" s="297"/>
      <c r="E36" s="298"/>
      <c r="F36" s="396" t="s">
        <v>232</v>
      </c>
      <c r="G36" s="397"/>
      <c r="H36" s="299">
        <f>+H24-H33</f>
        <v>0</v>
      </c>
    </row>
    <row r="37" spans="1:9" s="249" customFormat="1" ht="27" customHeight="1" thickTop="1" x14ac:dyDescent="0.3">
      <c r="A37" s="300"/>
      <c r="B37" s="293"/>
      <c r="C37" s="293"/>
      <c r="D37" s="301"/>
      <c r="E37" s="302"/>
      <c r="F37" s="401"/>
      <c r="G37" s="401"/>
      <c r="H37" s="402"/>
    </row>
    <row r="38" spans="1:9" ht="9.6" customHeight="1" thickBot="1" x14ac:dyDescent="0.35">
      <c r="A38" s="303"/>
      <c r="B38" s="304"/>
      <c r="C38" s="304"/>
      <c r="D38" s="305"/>
      <c r="E38" s="306"/>
      <c r="F38" s="305"/>
      <c r="G38" s="305"/>
      <c r="H38" s="307"/>
    </row>
    <row r="39" spans="1:9" ht="13.9" customHeight="1" x14ac:dyDescent="0.3"/>
    <row r="40" spans="1:9" s="65" customFormat="1" ht="21" customHeight="1" x14ac:dyDescent="0.25">
      <c r="A40" s="133" t="s">
        <v>2</v>
      </c>
      <c r="B40" s="387" t="s">
        <v>233</v>
      </c>
      <c r="C40" s="387"/>
      <c r="D40" s="387"/>
      <c r="E40" s="387"/>
      <c r="F40" s="387"/>
      <c r="G40" s="387"/>
      <c r="H40" s="387"/>
      <c r="I40" s="71"/>
    </row>
    <row r="41" spans="1:9" s="65" customFormat="1" ht="37.15" customHeight="1" x14ac:dyDescent="0.25">
      <c r="A41" s="133" t="s">
        <v>3</v>
      </c>
      <c r="B41" s="387" t="s">
        <v>234</v>
      </c>
      <c r="C41" s="387"/>
      <c r="D41" s="387"/>
      <c r="E41" s="387"/>
      <c r="F41" s="387"/>
      <c r="G41" s="387"/>
      <c r="H41" s="387"/>
      <c r="I41" s="71"/>
    </row>
    <row r="42" spans="1:9" s="65" customFormat="1" ht="21" customHeight="1" x14ac:dyDescent="0.25">
      <c r="A42" s="133" t="s">
        <v>4</v>
      </c>
      <c r="B42" s="387" t="s">
        <v>235</v>
      </c>
      <c r="C42" s="387"/>
      <c r="D42" s="387"/>
      <c r="E42" s="387"/>
      <c r="F42" s="387"/>
      <c r="G42" s="387"/>
      <c r="H42" s="387"/>
      <c r="I42" s="71"/>
    </row>
    <row r="43" spans="1:9" s="65" customFormat="1" ht="21" customHeight="1" x14ac:dyDescent="0.25">
      <c r="A43" s="133" t="s">
        <v>5</v>
      </c>
      <c r="B43" s="387" t="s">
        <v>236</v>
      </c>
      <c r="C43" s="387"/>
      <c r="D43" s="387"/>
      <c r="E43" s="387"/>
      <c r="F43" s="387"/>
      <c r="G43" s="387"/>
      <c r="H43" s="387"/>
      <c r="I43" s="71"/>
    </row>
    <row r="44" spans="1:9" ht="24" customHeight="1" x14ac:dyDescent="0.3">
      <c r="A44" s="308"/>
      <c r="B44" s="386"/>
      <c r="C44" s="386"/>
      <c r="D44" s="386"/>
      <c r="E44" s="386"/>
      <c r="F44" s="386"/>
      <c r="G44" s="386"/>
      <c r="H44" s="386"/>
    </row>
  </sheetData>
  <sheetProtection algorithmName="SHA-512" hashValue="/1NntcBv1G3QNr4vCW6HtlJ9vQfMzL++uCVI81Zu/gYCRGy+EXit8tFj56N9uOa1gmjlqxtwv41pjRytOt+2Ww==" saltValue="RHNgYkK6oFyJGsEBjsv9qA==" spinCount="100000" sheet="1" formatCells="0" formatColumns="0" formatRows="0" insertColumns="0" insertRows="0" insertHyperlinks="0" deleteColumns="0" deleteRows="0" selectLockedCells="1" sort="0" autoFilter="0" pivotTables="0"/>
  <mergeCells count="14">
    <mergeCell ref="A2:H2"/>
    <mergeCell ref="A4:H4"/>
    <mergeCell ref="B40:H40"/>
    <mergeCell ref="A3:H3"/>
    <mergeCell ref="F16:H16"/>
    <mergeCell ref="F36:G36"/>
    <mergeCell ref="A32:C32"/>
    <mergeCell ref="F37:H37"/>
    <mergeCell ref="B44:H44"/>
    <mergeCell ref="B43:H43"/>
    <mergeCell ref="B42:H42"/>
    <mergeCell ref="B41:H41"/>
    <mergeCell ref="D9:H11"/>
    <mergeCell ref="A9:B11"/>
  </mergeCells>
  <phoneticPr fontId="4" type="noConversion"/>
  <pageMargins left="0.51181102362204722" right="0.51181102362204722" top="0.39370078740157483" bottom="0.39370078740157483" header="0.31496062992125984" footer="0.19685039370078741"/>
  <pageSetup paperSize="9" scale="88"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38"/>
  <sheetViews>
    <sheetView zoomScaleNormal="100" workbookViewId="0">
      <selection activeCell="B14" sqref="B14:D14"/>
    </sheetView>
  </sheetViews>
  <sheetFormatPr defaultColWidth="8.875" defaultRowHeight="16.5" x14ac:dyDescent="0.25"/>
  <cols>
    <col min="1" max="1" width="5.5" style="55" customWidth="1"/>
    <col min="2" max="2" width="8.625" style="55" customWidth="1"/>
    <col min="3" max="3" width="12.5" style="55" customWidth="1"/>
    <col min="4" max="4" width="5.625" style="55" customWidth="1"/>
    <col min="5" max="5" width="13.125" style="55" customWidth="1"/>
    <col min="6" max="6" width="7.625" style="55" customWidth="1"/>
    <col min="7" max="7" width="15.25" style="55" customWidth="1"/>
    <col min="8" max="8" width="13.375" style="55" customWidth="1"/>
    <col min="9" max="9" width="13.5" style="55" customWidth="1"/>
    <col min="10" max="10" width="10.125" style="55" customWidth="1"/>
    <col min="11" max="11" width="12.25" style="55" customWidth="1"/>
    <col min="12" max="12" width="11.125" style="55" customWidth="1"/>
    <col min="13" max="13" width="17.125" style="55" customWidth="1"/>
    <col min="14" max="14" width="16.5" style="55" customWidth="1"/>
    <col min="15" max="15" width="8.875" style="21"/>
    <col min="16" max="16" width="9.375" style="21" bestFit="1" customWidth="1"/>
    <col min="17" max="16384" width="8.875" style="21"/>
  </cols>
  <sheetData>
    <row r="1" spans="1:14" x14ac:dyDescent="0.25">
      <c r="A1" s="506" t="s">
        <v>6</v>
      </c>
      <c r="B1" s="440"/>
      <c r="C1" s="440"/>
      <c r="D1" s="440"/>
      <c r="E1" s="440"/>
      <c r="F1" s="440"/>
      <c r="G1" s="440"/>
      <c r="H1" s="440"/>
      <c r="I1" s="440"/>
      <c r="J1" s="440"/>
      <c r="K1" s="440"/>
      <c r="L1" s="440"/>
      <c r="M1" s="440"/>
      <c r="N1" s="440"/>
    </row>
    <row r="2" spans="1:14" x14ac:dyDescent="0.25">
      <c r="A2" s="506" t="s">
        <v>77</v>
      </c>
      <c r="B2" s="440"/>
      <c r="C2" s="440"/>
      <c r="D2" s="440"/>
      <c r="E2" s="440"/>
      <c r="F2" s="440"/>
      <c r="G2" s="440"/>
      <c r="H2" s="440"/>
      <c r="I2" s="440"/>
      <c r="J2" s="440"/>
      <c r="K2" s="440"/>
      <c r="L2" s="440"/>
      <c r="M2" s="440"/>
      <c r="N2" s="440"/>
    </row>
    <row r="3" spans="1:14" s="22" customFormat="1" ht="15.75" x14ac:dyDescent="0.25">
      <c r="A3" s="581" t="s">
        <v>14</v>
      </c>
      <c r="B3" s="582"/>
      <c r="C3" s="582"/>
      <c r="D3" s="582"/>
      <c r="E3" s="582"/>
      <c r="F3" s="582"/>
      <c r="G3" s="582"/>
      <c r="H3" s="582"/>
      <c r="I3" s="582"/>
      <c r="J3" s="582"/>
      <c r="K3" s="582"/>
      <c r="L3" s="582"/>
      <c r="M3" s="582"/>
      <c r="N3" s="582"/>
    </row>
    <row r="4" spans="1:14" s="22" customFormat="1" ht="15.75" x14ac:dyDescent="0.25">
      <c r="A4" s="581" t="s">
        <v>78</v>
      </c>
      <c r="B4" s="582"/>
      <c r="C4" s="582"/>
      <c r="D4" s="582"/>
      <c r="E4" s="582"/>
      <c r="F4" s="582"/>
      <c r="G4" s="582"/>
      <c r="H4" s="582"/>
      <c r="I4" s="582"/>
      <c r="J4" s="582"/>
      <c r="K4" s="582"/>
      <c r="L4" s="582"/>
      <c r="M4" s="582"/>
      <c r="N4" s="582"/>
    </row>
    <row r="5" spans="1:14" s="25" customFormat="1" ht="24.75" customHeight="1" x14ac:dyDescent="0.25">
      <c r="A5" s="509" t="s">
        <v>49</v>
      </c>
      <c r="B5" s="510"/>
      <c r="C5" s="514">
        <f>Summary!D7</f>
        <v>0</v>
      </c>
      <c r="D5" s="513"/>
      <c r="E5" s="24" t="s">
        <v>50</v>
      </c>
      <c r="F5" s="516">
        <f>Summary!D9</f>
        <v>0</v>
      </c>
      <c r="G5" s="517"/>
      <c r="H5" s="517"/>
      <c r="I5" s="517"/>
      <c r="J5" s="517"/>
      <c r="K5" s="517"/>
      <c r="L5" s="517"/>
      <c r="M5" s="517"/>
      <c r="N5" s="517"/>
    </row>
    <row r="6" spans="1:14" s="27" customFormat="1" ht="15" customHeight="1" x14ac:dyDescent="0.25">
      <c r="A6" s="507" t="s">
        <v>51</v>
      </c>
      <c r="B6" s="508"/>
      <c r="C6" s="515"/>
      <c r="D6" s="425"/>
      <c r="E6" s="26" t="s">
        <v>52</v>
      </c>
      <c r="F6" s="518"/>
      <c r="G6" s="518"/>
      <c r="H6" s="518"/>
      <c r="I6" s="518"/>
      <c r="J6" s="518"/>
      <c r="K6" s="518"/>
      <c r="L6" s="518"/>
      <c r="M6" s="518"/>
      <c r="N6" s="518"/>
    </row>
    <row r="7" spans="1:14" s="27" customFormat="1" ht="18.75" customHeight="1" x14ac:dyDescent="0.25">
      <c r="A7" s="507" t="s">
        <v>84</v>
      </c>
      <c r="B7" s="508"/>
      <c r="C7" s="519"/>
      <c r="D7" s="552">
        <f>Summary!D5</f>
        <v>0</v>
      </c>
      <c r="E7" s="553"/>
      <c r="F7" s="553"/>
      <c r="G7" s="553"/>
      <c r="H7" s="553"/>
      <c r="I7" s="28" t="s">
        <v>53</v>
      </c>
      <c r="J7" s="520"/>
      <c r="K7" s="521"/>
      <c r="L7" s="521"/>
      <c r="M7" s="521"/>
      <c r="N7" s="521"/>
    </row>
    <row r="8" spans="1:14" s="27" customFormat="1" ht="15" customHeight="1" x14ac:dyDescent="0.25">
      <c r="A8" s="507" t="s">
        <v>26</v>
      </c>
      <c r="B8" s="508"/>
      <c r="C8" s="519"/>
      <c r="D8" s="554"/>
      <c r="E8" s="554"/>
      <c r="F8" s="554"/>
      <c r="G8" s="554"/>
      <c r="H8" s="554"/>
      <c r="I8" s="29" t="s">
        <v>47</v>
      </c>
      <c r="J8" s="522"/>
      <c r="K8" s="522"/>
      <c r="L8" s="522"/>
      <c r="M8" s="522"/>
      <c r="N8" s="522"/>
    </row>
    <row r="9" spans="1:14" ht="10.5" customHeight="1" x14ac:dyDescent="0.25">
      <c r="A9" s="539"/>
      <c r="B9" s="462"/>
      <c r="C9" s="462"/>
      <c r="D9" s="462"/>
      <c r="E9" s="462"/>
      <c r="F9" s="462"/>
      <c r="G9" s="462"/>
      <c r="H9" s="462"/>
      <c r="I9" s="462"/>
      <c r="J9" s="462"/>
      <c r="K9" s="462"/>
      <c r="L9" s="462"/>
      <c r="M9" s="462"/>
      <c r="N9" s="462"/>
    </row>
    <row r="10" spans="1:14" ht="31.5" customHeight="1" x14ac:dyDescent="0.25">
      <c r="A10" s="504" t="s">
        <v>19</v>
      </c>
      <c r="B10" s="540" t="s">
        <v>48</v>
      </c>
      <c r="C10" s="541"/>
      <c r="D10" s="542"/>
      <c r="E10" s="504" t="s">
        <v>20</v>
      </c>
      <c r="F10" s="504" t="s">
        <v>17</v>
      </c>
      <c r="G10" s="504" t="s">
        <v>18</v>
      </c>
      <c r="H10" s="504" t="s">
        <v>139</v>
      </c>
      <c r="I10" s="504" t="s">
        <v>274</v>
      </c>
      <c r="J10" s="504" t="s">
        <v>275</v>
      </c>
      <c r="K10" s="504" t="s">
        <v>276</v>
      </c>
      <c r="L10" s="546" t="s">
        <v>54</v>
      </c>
      <c r="M10" s="547"/>
      <c r="N10" s="548" t="s">
        <v>278</v>
      </c>
    </row>
    <row r="11" spans="1:14" ht="22.5" customHeight="1" x14ac:dyDescent="0.25">
      <c r="A11" s="505"/>
      <c r="B11" s="543"/>
      <c r="C11" s="544"/>
      <c r="D11" s="545"/>
      <c r="E11" s="505"/>
      <c r="F11" s="505"/>
      <c r="G11" s="505"/>
      <c r="H11" s="505"/>
      <c r="I11" s="505"/>
      <c r="J11" s="505"/>
      <c r="K11" s="505"/>
      <c r="L11" s="550" t="s">
        <v>277</v>
      </c>
      <c r="M11" s="551"/>
      <c r="N11" s="549"/>
    </row>
    <row r="12" spans="1:14" ht="21" customHeight="1" x14ac:dyDescent="0.25">
      <c r="A12" s="502" t="s">
        <v>13</v>
      </c>
      <c r="B12" s="555" t="s">
        <v>55</v>
      </c>
      <c r="C12" s="556"/>
      <c r="D12" s="557"/>
      <c r="E12" s="30" t="s">
        <v>21</v>
      </c>
      <c r="F12" s="502" t="s">
        <v>22</v>
      </c>
      <c r="G12" s="31" t="s">
        <v>23</v>
      </c>
      <c r="H12" s="502" t="s">
        <v>140</v>
      </c>
      <c r="I12" s="523" t="s">
        <v>24</v>
      </c>
      <c r="J12" s="502" t="s">
        <v>279</v>
      </c>
      <c r="K12" s="536" t="s">
        <v>25</v>
      </c>
      <c r="L12" s="511" t="s">
        <v>56</v>
      </c>
      <c r="M12" s="32" t="s">
        <v>57</v>
      </c>
      <c r="N12" s="536" t="s">
        <v>58</v>
      </c>
    </row>
    <row r="13" spans="1:14" ht="18.75" customHeight="1" x14ac:dyDescent="0.25">
      <c r="A13" s="503"/>
      <c r="B13" s="558"/>
      <c r="C13" s="559"/>
      <c r="D13" s="560"/>
      <c r="E13" s="33" t="s">
        <v>59</v>
      </c>
      <c r="F13" s="561"/>
      <c r="G13" s="33" t="s">
        <v>59</v>
      </c>
      <c r="H13" s="503"/>
      <c r="I13" s="524"/>
      <c r="J13" s="503"/>
      <c r="K13" s="537"/>
      <c r="L13" s="512"/>
      <c r="M13" s="34" t="s">
        <v>60</v>
      </c>
      <c r="N13" s="538"/>
    </row>
    <row r="14" spans="1:14" s="43" customFormat="1" ht="24.75" customHeight="1" x14ac:dyDescent="0.25">
      <c r="A14" s="35" t="s">
        <v>61</v>
      </c>
      <c r="B14" s="568"/>
      <c r="C14" s="566"/>
      <c r="D14" s="567"/>
      <c r="E14" s="36">
        <v>0</v>
      </c>
      <c r="F14" s="37">
        <v>0</v>
      </c>
      <c r="G14" s="59">
        <f>E14*F14</f>
        <v>0</v>
      </c>
      <c r="H14" s="38"/>
      <c r="I14" s="39"/>
      <c r="J14" s="40"/>
      <c r="K14" s="38"/>
      <c r="L14" s="41"/>
      <c r="M14" s="42"/>
      <c r="N14" s="562"/>
    </row>
    <row r="15" spans="1:14" s="43" customFormat="1" ht="24.75" customHeight="1" x14ac:dyDescent="0.25">
      <c r="A15" s="35" t="s">
        <v>62</v>
      </c>
      <c r="B15" s="565"/>
      <c r="C15" s="566"/>
      <c r="D15" s="567"/>
      <c r="E15" s="36">
        <v>0</v>
      </c>
      <c r="F15" s="37">
        <v>0</v>
      </c>
      <c r="G15" s="59">
        <f t="shared" ref="G15:G21" si="0">E15*F15</f>
        <v>0</v>
      </c>
      <c r="H15" s="38"/>
      <c r="I15" s="39"/>
      <c r="J15" s="40"/>
      <c r="K15" s="38"/>
      <c r="L15" s="41"/>
      <c r="M15" s="42"/>
      <c r="N15" s="563"/>
    </row>
    <row r="16" spans="1:14" s="43" customFormat="1" ht="24.75" customHeight="1" x14ac:dyDescent="0.25">
      <c r="A16" s="35" t="s">
        <v>63</v>
      </c>
      <c r="B16" s="565"/>
      <c r="C16" s="566"/>
      <c r="D16" s="567"/>
      <c r="E16" s="36">
        <v>0</v>
      </c>
      <c r="F16" s="37">
        <v>0</v>
      </c>
      <c r="G16" s="59">
        <f t="shared" si="0"/>
        <v>0</v>
      </c>
      <c r="H16" s="38"/>
      <c r="I16" s="39"/>
      <c r="J16" s="40"/>
      <c r="K16" s="38"/>
      <c r="L16" s="41"/>
      <c r="M16" s="42"/>
      <c r="N16" s="563"/>
    </row>
    <row r="17" spans="1:16" s="43" customFormat="1" ht="24.75" customHeight="1" x14ac:dyDescent="0.25">
      <c r="A17" s="35" t="s">
        <v>64</v>
      </c>
      <c r="B17" s="565"/>
      <c r="C17" s="566"/>
      <c r="D17" s="567"/>
      <c r="E17" s="36">
        <v>0</v>
      </c>
      <c r="F17" s="37">
        <v>0</v>
      </c>
      <c r="G17" s="59">
        <f t="shared" si="0"/>
        <v>0</v>
      </c>
      <c r="H17" s="38"/>
      <c r="I17" s="39"/>
      <c r="J17" s="40"/>
      <c r="K17" s="38"/>
      <c r="L17" s="41"/>
      <c r="M17" s="42"/>
      <c r="N17" s="563"/>
    </row>
    <row r="18" spans="1:16" s="43" customFormat="1" ht="24.75" customHeight="1" x14ac:dyDescent="0.25">
      <c r="A18" s="35" t="s">
        <v>65</v>
      </c>
      <c r="B18" s="565"/>
      <c r="C18" s="566"/>
      <c r="D18" s="567"/>
      <c r="E18" s="36">
        <v>0</v>
      </c>
      <c r="F18" s="37">
        <v>0</v>
      </c>
      <c r="G18" s="59">
        <f t="shared" si="0"/>
        <v>0</v>
      </c>
      <c r="H18" s="38"/>
      <c r="I18" s="39"/>
      <c r="J18" s="40"/>
      <c r="K18" s="38"/>
      <c r="L18" s="41"/>
      <c r="M18" s="42"/>
      <c r="N18" s="563"/>
    </row>
    <row r="19" spans="1:16" s="43" customFormat="1" ht="24.75" customHeight="1" x14ac:dyDescent="0.25">
      <c r="A19" s="35" t="s">
        <v>66</v>
      </c>
      <c r="B19" s="565"/>
      <c r="C19" s="566"/>
      <c r="D19" s="567"/>
      <c r="E19" s="36">
        <v>0</v>
      </c>
      <c r="F19" s="37">
        <v>0</v>
      </c>
      <c r="G19" s="59">
        <f t="shared" si="0"/>
        <v>0</v>
      </c>
      <c r="H19" s="38"/>
      <c r="I19" s="39"/>
      <c r="J19" s="40"/>
      <c r="K19" s="38"/>
      <c r="L19" s="41"/>
      <c r="M19" s="42"/>
      <c r="N19" s="563"/>
    </row>
    <row r="20" spans="1:16" s="43" customFormat="1" ht="24.75" customHeight="1" x14ac:dyDescent="0.25">
      <c r="A20" s="35" t="s">
        <v>67</v>
      </c>
      <c r="B20" s="565"/>
      <c r="C20" s="566"/>
      <c r="D20" s="567"/>
      <c r="E20" s="36">
        <v>0</v>
      </c>
      <c r="F20" s="37">
        <v>0</v>
      </c>
      <c r="G20" s="59">
        <f t="shared" si="0"/>
        <v>0</v>
      </c>
      <c r="H20" s="38"/>
      <c r="I20" s="39"/>
      <c r="J20" s="40"/>
      <c r="K20" s="38"/>
      <c r="L20" s="41"/>
      <c r="M20" s="42"/>
      <c r="N20" s="563"/>
    </row>
    <row r="21" spans="1:16" s="43" customFormat="1" ht="24.75" customHeight="1" x14ac:dyDescent="0.25">
      <c r="A21" s="35" t="s">
        <v>68</v>
      </c>
      <c r="B21" s="565"/>
      <c r="C21" s="566"/>
      <c r="D21" s="567"/>
      <c r="E21" s="36">
        <v>0</v>
      </c>
      <c r="F21" s="37">
        <v>0</v>
      </c>
      <c r="G21" s="59">
        <f t="shared" si="0"/>
        <v>0</v>
      </c>
      <c r="H21" s="38"/>
      <c r="I21" s="39"/>
      <c r="J21" s="40"/>
      <c r="K21" s="38"/>
      <c r="L21" s="41"/>
      <c r="M21" s="42"/>
      <c r="N21" s="564"/>
    </row>
    <row r="22" spans="1:16" s="45" customFormat="1" ht="25.5" customHeight="1" thickBot="1" x14ac:dyDescent="0.3">
      <c r="A22" s="526" t="s">
        <v>69</v>
      </c>
      <c r="B22" s="526"/>
      <c r="C22" s="526"/>
      <c r="D22" s="526"/>
      <c r="E22" s="526"/>
      <c r="F22" s="526"/>
      <c r="G22" s="60">
        <f>SUM(G14:G21)</f>
        <v>0</v>
      </c>
      <c r="H22" s="44" t="s">
        <v>15</v>
      </c>
      <c r="I22" s="572"/>
      <c r="J22" s="484"/>
      <c r="K22" s="484"/>
      <c r="L22" s="484"/>
      <c r="M22" s="484"/>
      <c r="N22" s="484"/>
    </row>
    <row r="23" spans="1:16" ht="6.75" customHeight="1" thickTop="1" x14ac:dyDescent="0.25">
      <c r="A23" s="440"/>
      <c r="B23" s="425"/>
      <c r="C23" s="425"/>
      <c r="D23" s="425"/>
      <c r="E23" s="425"/>
      <c r="F23" s="425"/>
      <c r="G23" s="425"/>
      <c r="H23" s="425"/>
      <c r="I23" s="425"/>
      <c r="J23" s="425"/>
      <c r="K23" s="425"/>
      <c r="L23" s="425"/>
      <c r="M23" s="425"/>
      <c r="N23" s="425"/>
    </row>
    <row r="24" spans="1:16" ht="16.5" customHeight="1" x14ac:dyDescent="0.25">
      <c r="A24" s="46" t="s">
        <v>0</v>
      </c>
      <c r="B24" s="573" t="s">
        <v>83</v>
      </c>
      <c r="C24" s="573"/>
      <c r="D24" s="573"/>
      <c r="E24" s="425"/>
      <c r="F24" s="425"/>
      <c r="G24" s="425"/>
      <c r="H24" s="425"/>
      <c r="I24" s="425"/>
      <c r="J24" s="425"/>
      <c r="K24" s="425"/>
      <c r="L24" s="425"/>
      <c r="M24" s="425"/>
      <c r="N24" s="425"/>
    </row>
    <row r="25" spans="1:16" ht="16.5" customHeight="1" x14ac:dyDescent="0.25">
      <c r="A25" s="47"/>
      <c r="B25" s="574" t="s">
        <v>85</v>
      </c>
      <c r="C25" s="574"/>
      <c r="D25" s="574"/>
      <c r="E25" s="575"/>
      <c r="F25" s="575"/>
      <c r="G25" s="575"/>
      <c r="H25" s="575"/>
      <c r="I25" s="575"/>
      <c r="J25" s="425"/>
      <c r="K25" s="425"/>
      <c r="L25" s="506" t="s">
        <v>70</v>
      </c>
      <c r="M25" s="576"/>
      <c r="N25" s="576"/>
    </row>
    <row r="26" spans="1:16" ht="16.5" customHeight="1" x14ac:dyDescent="0.25">
      <c r="A26" s="48" t="s">
        <v>136</v>
      </c>
      <c r="B26" s="49" t="s">
        <v>137</v>
      </c>
      <c r="C26" s="50"/>
      <c r="D26" s="50"/>
      <c r="E26" s="51"/>
      <c r="F26" s="51"/>
      <c r="G26" s="51"/>
      <c r="H26" s="51"/>
      <c r="I26" s="51"/>
      <c r="J26" s="52"/>
      <c r="K26" s="52"/>
      <c r="L26" s="53"/>
      <c r="M26" s="54"/>
      <c r="N26" s="54"/>
    </row>
    <row r="27" spans="1:16" ht="16.5" customHeight="1" x14ac:dyDescent="0.25">
      <c r="B27" s="56" t="s">
        <v>138</v>
      </c>
      <c r="C27" s="50"/>
      <c r="D27" s="50"/>
      <c r="E27" s="51"/>
      <c r="F27" s="51"/>
      <c r="G27" s="51"/>
      <c r="H27" s="51"/>
      <c r="I27" s="51"/>
      <c r="J27" s="52"/>
      <c r="K27" s="52"/>
      <c r="L27" s="53"/>
      <c r="M27" s="54"/>
      <c r="N27" s="54"/>
    </row>
    <row r="28" spans="1:16" ht="19.5" customHeight="1" x14ac:dyDescent="0.25">
      <c r="A28" s="533" t="s">
        <v>71</v>
      </c>
      <c r="B28" s="425"/>
      <c r="C28" s="425"/>
      <c r="D28" s="425"/>
      <c r="E28" s="425"/>
      <c r="F28" s="425"/>
      <c r="G28" s="425"/>
      <c r="H28" s="425"/>
      <c r="I28" s="425"/>
      <c r="J28" s="425"/>
      <c r="K28" s="425"/>
      <c r="L28" s="583" t="s">
        <v>72</v>
      </c>
      <c r="M28" s="535"/>
      <c r="N28" s="535"/>
      <c r="P28" s="57"/>
    </row>
    <row r="29" spans="1:16" s="58" customFormat="1" ht="6" customHeight="1" x14ac:dyDescent="0.25">
      <c r="A29" s="425"/>
      <c r="B29" s="425"/>
      <c r="C29" s="425"/>
      <c r="D29" s="425"/>
      <c r="E29" s="425"/>
      <c r="F29" s="425"/>
      <c r="G29" s="425"/>
      <c r="H29" s="425"/>
      <c r="I29" s="425"/>
      <c r="J29" s="425"/>
      <c r="K29" s="425"/>
      <c r="L29" s="584"/>
      <c r="M29" s="585"/>
      <c r="N29" s="585"/>
    </row>
    <row r="30" spans="1:16" ht="16.5" customHeight="1" x14ac:dyDescent="0.25">
      <c r="A30" s="577" t="s">
        <v>13</v>
      </c>
      <c r="B30" s="587" t="s">
        <v>16</v>
      </c>
      <c r="C30" s="588"/>
      <c r="D30" s="589"/>
      <c r="E30" s="593" t="s">
        <v>73</v>
      </c>
      <c r="F30" s="593"/>
      <c r="G30" s="580"/>
      <c r="H30" s="578" t="s">
        <v>74</v>
      </c>
      <c r="I30" s="544"/>
      <c r="J30" s="544"/>
      <c r="K30" s="544"/>
      <c r="L30" s="585"/>
      <c r="M30" s="585"/>
      <c r="N30" s="585"/>
    </row>
    <row r="31" spans="1:16" ht="16.5" customHeight="1" x14ac:dyDescent="0.25">
      <c r="A31" s="577"/>
      <c r="B31" s="590"/>
      <c r="C31" s="591"/>
      <c r="D31" s="592"/>
      <c r="E31" s="593"/>
      <c r="F31" s="593"/>
      <c r="G31" s="580"/>
      <c r="H31" s="534" t="s">
        <v>27</v>
      </c>
      <c r="I31" s="535"/>
      <c r="J31" s="535"/>
      <c r="K31" s="535"/>
      <c r="L31" s="586"/>
      <c r="M31" s="586"/>
      <c r="N31" s="586"/>
    </row>
    <row r="32" spans="1:16" ht="14.25" customHeight="1" x14ac:dyDescent="0.25">
      <c r="A32" s="525"/>
      <c r="B32" s="527"/>
      <c r="C32" s="528"/>
      <c r="D32" s="529"/>
      <c r="E32" s="579"/>
      <c r="F32" s="579"/>
      <c r="G32" s="580"/>
      <c r="H32" s="578" t="s">
        <v>75</v>
      </c>
      <c r="I32" s="544"/>
      <c r="J32" s="544"/>
      <c r="K32" s="544"/>
      <c r="L32" s="569"/>
      <c r="M32" s="570"/>
      <c r="N32" s="570"/>
    </row>
    <row r="33" spans="1:14" ht="14.25" customHeight="1" x14ac:dyDescent="0.25">
      <c r="A33" s="525"/>
      <c r="B33" s="530"/>
      <c r="C33" s="531"/>
      <c r="D33" s="532"/>
      <c r="E33" s="579"/>
      <c r="F33" s="579"/>
      <c r="G33" s="580"/>
      <c r="H33" s="534" t="s">
        <v>28</v>
      </c>
      <c r="I33" s="535"/>
      <c r="J33" s="535"/>
      <c r="K33" s="535"/>
      <c r="L33" s="571"/>
      <c r="M33" s="571"/>
      <c r="N33" s="571"/>
    </row>
    <row r="34" spans="1:14" ht="14.25" customHeight="1" x14ac:dyDescent="0.25">
      <c r="A34" s="525"/>
      <c r="B34" s="527"/>
      <c r="C34" s="528"/>
      <c r="D34" s="529"/>
      <c r="E34" s="579"/>
      <c r="F34" s="579"/>
      <c r="G34" s="580"/>
      <c r="H34" s="578" t="s">
        <v>113</v>
      </c>
      <c r="I34" s="544"/>
      <c r="J34" s="544"/>
      <c r="K34" s="544"/>
      <c r="L34" s="569"/>
      <c r="M34" s="570"/>
      <c r="N34" s="570"/>
    </row>
    <row r="35" spans="1:14" ht="14.25" customHeight="1" x14ac:dyDescent="0.25">
      <c r="A35" s="525"/>
      <c r="B35" s="530"/>
      <c r="C35" s="531"/>
      <c r="D35" s="532"/>
      <c r="E35" s="579"/>
      <c r="F35" s="579"/>
      <c r="G35" s="580"/>
      <c r="H35" s="534" t="s">
        <v>114</v>
      </c>
      <c r="I35" s="535"/>
      <c r="J35" s="535"/>
      <c r="K35" s="535"/>
      <c r="L35" s="571"/>
      <c r="M35" s="571"/>
      <c r="N35" s="571"/>
    </row>
    <row r="36" spans="1:14" ht="14.25" customHeight="1" x14ac:dyDescent="0.25">
      <c r="A36" s="525"/>
      <c r="B36" s="527"/>
      <c r="C36" s="528"/>
      <c r="D36" s="529"/>
      <c r="E36" s="579"/>
      <c r="F36" s="579"/>
      <c r="G36" s="580"/>
      <c r="H36" s="578" t="s">
        <v>76</v>
      </c>
      <c r="I36" s="544"/>
      <c r="J36" s="544"/>
      <c r="K36" s="544"/>
      <c r="L36" s="594"/>
      <c r="M36" s="595"/>
      <c r="N36" s="595"/>
    </row>
    <row r="37" spans="1:14" ht="14.25" customHeight="1" x14ac:dyDescent="0.25">
      <c r="A37" s="525"/>
      <c r="B37" s="530"/>
      <c r="C37" s="531"/>
      <c r="D37" s="532"/>
      <c r="E37" s="579"/>
      <c r="F37" s="579"/>
      <c r="G37" s="580"/>
      <c r="H37" s="534" t="s">
        <v>29</v>
      </c>
      <c r="I37" s="535"/>
      <c r="J37" s="535"/>
      <c r="K37" s="535"/>
      <c r="L37" s="596"/>
      <c r="M37" s="596"/>
      <c r="N37" s="596"/>
    </row>
    <row r="38" spans="1:14" x14ac:dyDescent="0.25">
      <c r="A38" s="440"/>
      <c r="B38" s="425"/>
      <c r="C38" s="425"/>
      <c r="D38" s="425"/>
      <c r="E38" s="425"/>
      <c r="F38" s="425"/>
      <c r="G38" s="425"/>
      <c r="H38" s="425"/>
      <c r="I38" s="425"/>
      <c r="J38" s="425"/>
      <c r="K38" s="425"/>
      <c r="L38" s="425"/>
      <c r="M38" s="425"/>
      <c r="N38" s="425"/>
    </row>
  </sheetData>
  <sheetProtection formatCells="0" formatColumns="0" formatRows="0" insertColumns="0" insertRows="0" insertHyperlinks="0" deleteColumns="0" deleteRows="0" selectLockedCells="1" sort="0" autoFilter="0" pivotTables="0"/>
  <dataConsolidate/>
  <mergeCells count="77">
    <mergeCell ref="A38:N38"/>
    <mergeCell ref="A2:N2"/>
    <mergeCell ref="A3:N3"/>
    <mergeCell ref="A4:N4"/>
    <mergeCell ref="E34:G35"/>
    <mergeCell ref="H34:K34"/>
    <mergeCell ref="L34:N35"/>
    <mergeCell ref="H35:K35"/>
    <mergeCell ref="B36:D37"/>
    <mergeCell ref="E36:G37"/>
    <mergeCell ref="L28:N28"/>
    <mergeCell ref="L29:N31"/>
    <mergeCell ref="B30:D31"/>
    <mergeCell ref="E30:G31"/>
    <mergeCell ref="H36:K36"/>
    <mergeCell ref="L36:N37"/>
    <mergeCell ref="L32:N33"/>
    <mergeCell ref="H33:K33"/>
    <mergeCell ref="I22:N22"/>
    <mergeCell ref="A23:N23"/>
    <mergeCell ref="B24:N24"/>
    <mergeCell ref="B25:K25"/>
    <mergeCell ref="L25:N25"/>
    <mergeCell ref="A30:A31"/>
    <mergeCell ref="H30:K30"/>
    <mergeCell ref="H31:K31"/>
    <mergeCell ref="B32:D33"/>
    <mergeCell ref="E32:G33"/>
    <mergeCell ref="H32:K32"/>
    <mergeCell ref="N14:N21"/>
    <mergeCell ref="B15:D15"/>
    <mergeCell ref="B16:D16"/>
    <mergeCell ref="B17:D17"/>
    <mergeCell ref="B18:D18"/>
    <mergeCell ref="B19:D19"/>
    <mergeCell ref="B20:D20"/>
    <mergeCell ref="B21:D21"/>
    <mergeCell ref="B14:D14"/>
    <mergeCell ref="J12:J13"/>
    <mergeCell ref="K12:K13"/>
    <mergeCell ref="H10:H11"/>
    <mergeCell ref="N12:N13"/>
    <mergeCell ref="A8:C8"/>
    <mergeCell ref="A9:N9"/>
    <mergeCell ref="B10:D11"/>
    <mergeCell ref="J10:J11"/>
    <mergeCell ref="K10:K11"/>
    <mergeCell ref="L10:M10"/>
    <mergeCell ref="N10:N11"/>
    <mergeCell ref="L11:M11"/>
    <mergeCell ref="I10:I11"/>
    <mergeCell ref="D7:H8"/>
    <mergeCell ref="B12:D13"/>
    <mergeCell ref="F12:F13"/>
    <mergeCell ref="A36:A37"/>
    <mergeCell ref="A32:A33"/>
    <mergeCell ref="A34:A35"/>
    <mergeCell ref="A22:F22"/>
    <mergeCell ref="B34:D35"/>
    <mergeCell ref="A28:K29"/>
    <mergeCell ref="H37:K37"/>
    <mergeCell ref="A12:A13"/>
    <mergeCell ref="E10:E11"/>
    <mergeCell ref="A1:N1"/>
    <mergeCell ref="A6:B6"/>
    <mergeCell ref="A5:B5"/>
    <mergeCell ref="L12:L13"/>
    <mergeCell ref="D5:D6"/>
    <mergeCell ref="C5:C6"/>
    <mergeCell ref="F5:N6"/>
    <mergeCell ref="A7:C7"/>
    <mergeCell ref="F10:F11"/>
    <mergeCell ref="A10:A11"/>
    <mergeCell ref="J7:N8"/>
    <mergeCell ref="H12:H13"/>
    <mergeCell ref="I12:I13"/>
    <mergeCell ref="G10:G11"/>
  </mergeCells>
  <phoneticPr fontId="18" type="noConversion"/>
  <pageMargins left="0.39370078740157483" right="0.39370078740157483" top="0.39370078740157483" bottom="0.39370078740157483" header="0.31496062992125984" footer="0.19685039370078741"/>
  <pageSetup paperSize="9" scale="85" orientation="landscape" r:id="rId1"/>
  <extLst>
    <ext xmlns:x14="http://schemas.microsoft.com/office/spreadsheetml/2009/9/main" uri="{78C0D931-6437-407d-A8EE-F0AAD7539E65}">
      <x14:conditionalFormattings>
        <x14:conditionalFormatting xmlns:xm="http://schemas.microsoft.com/office/excel/2006/main">
          <x14:cfRule type="cellIs" priority="2" operator="notEqual" id="{3B3A4E75-48A7-4F52-A742-CF04AE81E8E0}">
            <xm:f>'Cert of Completion'!$J$26</xm:f>
            <x14:dxf>
              <font>
                <color rgb="FFFF0000"/>
              </font>
              <fill>
                <patternFill patternType="none">
                  <bgColor auto="1"/>
                </patternFill>
              </fill>
            </x14:dxf>
          </x14:cfRule>
          <xm:sqref>G22</xm:sqref>
        </x14:conditionalFormatting>
      </x14:conditionalFormattings>
    </ext>
    <ext xmlns:x14="http://schemas.microsoft.com/office/spreadsheetml/2009/9/main" uri="{CCE6A557-97BC-4b89-ADB6-D9C93CAAB3DF}">
      <x14:dataValidations xmlns:xm="http://schemas.microsoft.com/office/excel/2006/main" count="1">
        <x14:dataValidation type="custom" errorStyle="information" allowBlank="1" showInputMessage="1" showErrorMessage="1" error="請注意”資產記錄表”的總計與”財政總結和計劃完成證明書/聲明”的設備開支不符。_x000a_有關差異的明細，請電郵至優質教育基金秘書處。_x000a__x000a_「資產」指成本在港幣 1,000 元或以上的每項有形資產，而有關資產是：_x000a_(甲) 為達到或有助達到計劃所訂目標及為推行計劃而獲取或購買的器材；以及(乙) 預期在基金計劃涵蓋期間完結後仍可繼續使用的耐用物品 。">
          <x14:formula1>
            <xm:f>$G$22='Cert of Completion'!$J$26</xm:f>
          </x14:formula1>
          <xm:sqref>G22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4"/>
  <sheetViews>
    <sheetView zoomScaleNormal="100" zoomScaleSheetLayoutView="80" workbookViewId="0">
      <selection activeCell="C3" sqref="C3"/>
    </sheetView>
  </sheetViews>
  <sheetFormatPr defaultColWidth="9" defaultRowHeight="15.75" x14ac:dyDescent="0.25"/>
  <cols>
    <col min="1" max="1" width="4.125" style="63" customWidth="1"/>
    <col min="2" max="2" width="28.75" style="65" customWidth="1"/>
    <col min="3" max="3" width="13.25" style="68" customWidth="1"/>
    <col min="4" max="4" width="5.875" style="65" customWidth="1"/>
    <col min="5" max="5" width="13" style="65" customWidth="1"/>
    <col min="6" max="6" width="13.875" style="65" customWidth="1"/>
    <col min="7" max="7" width="11.125" style="65" customWidth="1"/>
    <col min="8" max="8" width="10.625" style="65" customWidth="1"/>
    <col min="9" max="9" width="12.875" style="65" customWidth="1"/>
    <col min="10" max="256" width="9" style="65"/>
    <col min="257" max="257" width="4.125" style="65" customWidth="1"/>
    <col min="258" max="258" width="28.75" style="65" customWidth="1"/>
    <col min="259" max="259" width="13.25" style="65" customWidth="1"/>
    <col min="260" max="260" width="5.875" style="65" customWidth="1"/>
    <col min="261" max="261" width="13" style="65" customWidth="1"/>
    <col min="262" max="262" width="13.875" style="65" customWidth="1"/>
    <col min="263" max="263" width="11.125" style="65" customWidth="1"/>
    <col min="264" max="264" width="2.875" style="65" customWidth="1"/>
    <col min="265" max="265" width="19" style="65" customWidth="1"/>
    <col min="266" max="512" width="9" style="65"/>
    <col min="513" max="513" width="4.125" style="65" customWidth="1"/>
    <col min="514" max="514" width="28.75" style="65" customWidth="1"/>
    <col min="515" max="515" width="13.25" style="65" customWidth="1"/>
    <col min="516" max="516" width="5.875" style="65" customWidth="1"/>
    <col min="517" max="517" width="13" style="65" customWidth="1"/>
    <col min="518" max="518" width="13.875" style="65" customWidth="1"/>
    <col min="519" max="519" width="11.125" style="65" customWidth="1"/>
    <col min="520" max="520" width="2.875" style="65" customWidth="1"/>
    <col min="521" max="521" width="19" style="65" customWidth="1"/>
    <col min="522" max="768" width="9" style="65"/>
    <col min="769" max="769" width="4.125" style="65" customWidth="1"/>
    <col min="770" max="770" width="28.75" style="65" customWidth="1"/>
    <col min="771" max="771" width="13.25" style="65" customWidth="1"/>
    <col min="772" max="772" width="5.875" style="65" customWidth="1"/>
    <col min="773" max="773" width="13" style="65" customWidth="1"/>
    <col min="774" max="774" width="13.875" style="65" customWidth="1"/>
    <col min="775" max="775" width="11.125" style="65" customWidth="1"/>
    <col min="776" max="776" width="2.875" style="65" customWidth="1"/>
    <col min="777" max="777" width="19" style="65" customWidth="1"/>
    <col min="778" max="1024" width="9" style="65"/>
    <col min="1025" max="1025" width="4.125" style="65" customWidth="1"/>
    <col min="1026" max="1026" width="28.75" style="65" customWidth="1"/>
    <col min="1027" max="1027" width="13.25" style="65" customWidth="1"/>
    <col min="1028" max="1028" width="5.875" style="65" customWidth="1"/>
    <col min="1029" max="1029" width="13" style="65" customWidth="1"/>
    <col min="1030" max="1030" width="13.875" style="65" customWidth="1"/>
    <col min="1031" max="1031" width="11.125" style="65" customWidth="1"/>
    <col min="1032" max="1032" width="2.875" style="65" customWidth="1"/>
    <col min="1033" max="1033" width="19" style="65" customWidth="1"/>
    <col min="1034" max="1280" width="9" style="65"/>
    <col min="1281" max="1281" width="4.125" style="65" customWidth="1"/>
    <col min="1282" max="1282" width="28.75" style="65" customWidth="1"/>
    <col min="1283" max="1283" width="13.25" style="65" customWidth="1"/>
    <col min="1284" max="1284" width="5.875" style="65" customWidth="1"/>
    <col min="1285" max="1285" width="13" style="65" customWidth="1"/>
    <col min="1286" max="1286" width="13.875" style="65" customWidth="1"/>
    <col min="1287" max="1287" width="11.125" style="65" customWidth="1"/>
    <col min="1288" max="1288" width="2.875" style="65" customWidth="1"/>
    <col min="1289" max="1289" width="19" style="65" customWidth="1"/>
    <col min="1290" max="1536" width="9" style="65"/>
    <col min="1537" max="1537" width="4.125" style="65" customWidth="1"/>
    <col min="1538" max="1538" width="28.75" style="65" customWidth="1"/>
    <col min="1539" max="1539" width="13.25" style="65" customWidth="1"/>
    <col min="1540" max="1540" width="5.875" style="65" customWidth="1"/>
    <col min="1541" max="1541" width="13" style="65" customWidth="1"/>
    <col min="1542" max="1542" width="13.875" style="65" customWidth="1"/>
    <col min="1543" max="1543" width="11.125" style="65" customWidth="1"/>
    <col min="1544" max="1544" width="2.875" style="65" customWidth="1"/>
    <col min="1545" max="1545" width="19" style="65" customWidth="1"/>
    <col min="1546" max="1792" width="9" style="65"/>
    <col min="1793" max="1793" width="4.125" style="65" customWidth="1"/>
    <col min="1794" max="1794" width="28.75" style="65" customWidth="1"/>
    <col min="1795" max="1795" width="13.25" style="65" customWidth="1"/>
    <col min="1796" max="1796" width="5.875" style="65" customWidth="1"/>
    <col min="1797" max="1797" width="13" style="65" customWidth="1"/>
    <col min="1798" max="1798" width="13.875" style="65" customWidth="1"/>
    <col min="1799" max="1799" width="11.125" style="65" customWidth="1"/>
    <col min="1800" max="1800" width="2.875" style="65" customWidth="1"/>
    <col min="1801" max="1801" width="19" style="65" customWidth="1"/>
    <col min="1802" max="2048" width="9" style="65"/>
    <col min="2049" max="2049" width="4.125" style="65" customWidth="1"/>
    <col min="2050" max="2050" width="28.75" style="65" customWidth="1"/>
    <col min="2051" max="2051" width="13.25" style="65" customWidth="1"/>
    <col min="2052" max="2052" width="5.875" style="65" customWidth="1"/>
    <col min="2053" max="2053" width="13" style="65" customWidth="1"/>
    <col min="2054" max="2054" width="13.875" style="65" customWidth="1"/>
    <col min="2055" max="2055" width="11.125" style="65" customWidth="1"/>
    <col min="2056" max="2056" width="2.875" style="65" customWidth="1"/>
    <col min="2057" max="2057" width="19" style="65" customWidth="1"/>
    <col min="2058" max="2304" width="9" style="65"/>
    <col min="2305" max="2305" width="4.125" style="65" customWidth="1"/>
    <col min="2306" max="2306" width="28.75" style="65" customWidth="1"/>
    <col min="2307" max="2307" width="13.25" style="65" customWidth="1"/>
    <col min="2308" max="2308" width="5.875" style="65" customWidth="1"/>
    <col min="2309" max="2309" width="13" style="65" customWidth="1"/>
    <col min="2310" max="2310" width="13.875" style="65" customWidth="1"/>
    <col min="2311" max="2311" width="11.125" style="65" customWidth="1"/>
    <col min="2312" max="2312" width="2.875" style="65" customWidth="1"/>
    <col min="2313" max="2313" width="19" style="65" customWidth="1"/>
    <col min="2314" max="2560" width="9" style="65"/>
    <col min="2561" max="2561" width="4.125" style="65" customWidth="1"/>
    <col min="2562" max="2562" width="28.75" style="65" customWidth="1"/>
    <col min="2563" max="2563" width="13.25" style="65" customWidth="1"/>
    <col min="2564" max="2564" width="5.875" style="65" customWidth="1"/>
    <col min="2565" max="2565" width="13" style="65" customWidth="1"/>
    <col min="2566" max="2566" width="13.875" style="65" customWidth="1"/>
    <col min="2567" max="2567" width="11.125" style="65" customWidth="1"/>
    <col min="2568" max="2568" width="2.875" style="65" customWidth="1"/>
    <col min="2569" max="2569" width="19" style="65" customWidth="1"/>
    <col min="2570" max="2816" width="9" style="65"/>
    <col min="2817" max="2817" width="4.125" style="65" customWidth="1"/>
    <col min="2818" max="2818" width="28.75" style="65" customWidth="1"/>
    <col min="2819" max="2819" width="13.25" style="65" customWidth="1"/>
    <col min="2820" max="2820" width="5.875" style="65" customWidth="1"/>
    <col min="2821" max="2821" width="13" style="65" customWidth="1"/>
    <col min="2822" max="2822" width="13.875" style="65" customWidth="1"/>
    <col min="2823" max="2823" width="11.125" style="65" customWidth="1"/>
    <col min="2824" max="2824" width="2.875" style="65" customWidth="1"/>
    <col min="2825" max="2825" width="19" style="65" customWidth="1"/>
    <col min="2826" max="3072" width="9" style="65"/>
    <col min="3073" max="3073" width="4.125" style="65" customWidth="1"/>
    <col min="3074" max="3074" width="28.75" style="65" customWidth="1"/>
    <col min="3075" max="3075" width="13.25" style="65" customWidth="1"/>
    <col min="3076" max="3076" width="5.875" style="65" customWidth="1"/>
    <col min="3077" max="3077" width="13" style="65" customWidth="1"/>
    <col min="3078" max="3078" width="13.875" style="65" customWidth="1"/>
    <col min="3079" max="3079" width="11.125" style="65" customWidth="1"/>
    <col min="3080" max="3080" width="2.875" style="65" customWidth="1"/>
    <col min="3081" max="3081" width="19" style="65" customWidth="1"/>
    <col min="3082" max="3328" width="9" style="65"/>
    <col min="3329" max="3329" width="4.125" style="65" customWidth="1"/>
    <col min="3330" max="3330" width="28.75" style="65" customWidth="1"/>
    <col min="3331" max="3331" width="13.25" style="65" customWidth="1"/>
    <col min="3332" max="3332" width="5.875" style="65" customWidth="1"/>
    <col min="3333" max="3333" width="13" style="65" customWidth="1"/>
    <col min="3334" max="3334" width="13.875" style="65" customWidth="1"/>
    <col min="3335" max="3335" width="11.125" style="65" customWidth="1"/>
    <col min="3336" max="3336" width="2.875" style="65" customWidth="1"/>
    <col min="3337" max="3337" width="19" style="65" customWidth="1"/>
    <col min="3338" max="3584" width="9" style="65"/>
    <col min="3585" max="3585" width="4.125" style="65" customWidth="1"/>
    <col min="3586" max="3586" width="28.75" style="65" customWidth="1"/>
    <col min="3587" max="3587" width="13.25" style="65" customWidth="1"/>
    <col min="3588" max="3588" width="5.875" style="65" customWidth="1"/>
    <col min="3589" max="3589" width="13" style="65" customWidth="1"/>
    <col min="3590" max="3590" width="13.875" style="65" customWidth="1"/>
    <col min="3591" max="3591" width="11.125" style="65" customWidth="1"/>
    <col min="3592" max="3592" width="2.875" style="65" customWidth="1"/>
    <col min="3593" max="3593" width="19" style="65" customWidth="1"/>
    <col min="3594" max="3840" width="9" style="65"/>
    <col min="3841" max="3841" width="4.125" style="65" customWidth="1"/>
    <col min="3842" max="3842" width="28.75" style="65" customWidth="1"/>
    <col min="3843" max="3843" width="13.25" style="65" customWidth="1"/>
    <col min="3844" max="3844" width="5.875" style="65" customWidth="1"/>
    <col min="3845" max="3845" width="13" style="65" customWidth="1"/>
    <col min="3846" max="3846" width="13.875" style="65" customWidth="1"/>
    <col min="3847" max="3847" width="11.125" style="65" customWidth="1"/>
    <col min="3848" max="3848" width="2.875" style="65" customWidth="1"/>
    <col min="3849" max="3849" width="19" style="65" customWidth="1"/>
    <col min="3850" max="4096" width="9" style="65"/>
    <col min="4097" max="4097" width="4.125" style="65" customWidth="1"/>
    <col min="4098" max="4098" width="28.75" style="65" customWidth="1"/>
    <col min="4099" max="4099" width="13.25" style="65" customWidth="1"/>
    <col min="4100" max="4100" width="5.875" style="65" customWidth="1"/>
    <col min="4101" max="4101" width="13" style="65" customWidth="1"/>
    <col min="4102" max="4102" width="13.875" style="65" customWidth="1"/>
    <col min="4103" max="4103" width="11.125" style="65" customWidth="1"/>
    <col min="4104" max="4104" width="2.875" style="65" customWidth="1"/>
    <col min="4105" max="4105" width="19" style="65" customWidth="1"/>
    <col min="4106" max="4352" width="9" style="65"/>
    <col min="4353" max="4353" width="4.125" style="65" customWidth="1"/>
    <col min="4354" max="4354" width="28.75" style="65" customWidth="1"/>
    <col min="4355" max="4355" width="13.25" style="65" customWidth="1"/>
    <col min="4356" max="4356" width="5.875" style="65" customWidth="1"/>
    <col min="4357" max="4357" width="13" style="65" customWidth="1"/>
    <col min="4358" max="4358" width="13.875" style="65" customWidth="1"/>
    <col min="4359" max="4359" width="11.125" style="65" customWidth="1"/>
    <col min="4360" max="4360" width="2.875" style="65" customWidth="1"/>
    <col min="4361" max="4361" width="19" style="65" customWidth="1"/>
    <col min="4362" max="4608" width="9" style="65"/>
    <col min="4609" max="4609" width="4.125" style="65" customWidth="1"/>
    <col min="4610" max="4610" width="28.75" style="65" customWidth="1"/>
    <col min="4611" max="4611" width="13.25" style="65" customWidth="1"/>
    <col min="4612" max="4612" width="5.875" style="65" customWidth="1"/>
    <col min="4613" max="4613" width="13" style="65" customWidth="1"/>
    <col min="4614" max="4614" width="13.875" style="65" customWidth="1"/>
    <col min="4615" max="4615" width="11.125" style="65" customWidth="1"/>
    <col min="4616" max="4616" width="2.875" style="65" customWidth="1"/>
    <col min="4617" max="4617" width="19" style="65" customWidth="1"/>
    <col min="4618" max="4864" width="9" style="65"/>
    <col min="4865" max="4865" width="4.125" style="65" customWidth="1"/>
    <col min="4866" max="4866" width="28.75" style="65" customWidth="1"/>
    <col min="4867" max="4867" width="13.25" style="65" customWidth="1"/>
    <col min="4868" max="4868" width="5.875" style="65" customWidth="1"/>
    <col min="4869" max="4869" width="13" style="65" customWidth="1"/>
    <col min="4870" max="4870" width="13.875" style="65" customWidth="1"/>
    <col min="4871" max="4871" width="11.125" style="65" customWidth="1"/>
    <col min="4872" max="4872" width="2.875" style="65" customWidth="1"/>
    <col min="4873" max="4873" width="19" style="65" customWidth="1"/>
    <col min="4874" max="5120" width="9" style="65"/>
    <col min="5121" max="5121" width="4.125" style="65" customWidth="1"/>
    <col min="5122" max="5122" width="28.75" style="65" customWidth="1"/>
    <col min="5123" max="5123" width="13.25" style="65" customWidth="1"/>
    <col min="5124" max="5124" width="5.875" style="65" customWidth="1"/>
    <col min="5125" max="5125" width="13" style="65" customWidth="1"/>
    <col min="5126" max="5126" width="13.875" style="65" customWidth="1"/>
    <col min="5127" max="5127" width="11.125" style="65" customWidth="1"/>
    <col min="5128" max="5128" width="2.875" style="65" customWidth="1"/>
    <col min="5129" max="5129" width="19" style="65" customWidth="1"/>
    <col min="5130" max="5376" width="9" style="65"/>
    <col min="5377" max="5377" width="4.125" style="65" customWidth="1"/>
    <col min="5378" max="5378" width="28.75" style="65" customWidth="1"/>
    <col min="5379" max="5379" width="13.25" style="65" customWidth="1"/>
    <col min="5380" max="5380" width="5.875" style="65" customWidth="1"/>
    <col min="5381" max="5381" width="13" style="65" customWidth="1"/>
    <col min="5382" max="5382" width="13.875" style="65" customWidth="1"/>
    <col min="5383" max="5383" width="11.125" style="65" customWidth="1"/>
    <col min="5384" max="5384" width="2.875" style="65" customWidth="1"/>
    <col min="5385" max="5385" width="19" style="65" customWidth="1"/>
    <col min="5386" max="5632" width="9" style="65"/>
    <col min="5633" max="5633" width="4.125" style="65" customWidth="1"/>
    <col min="5634" max="5634" width="28.75" style="65" customWidth="1"/>
    <col min="5635" max="5635" width="13.25" style="65" customWidth="1"/>
    <col min="5636" max="5636" width="5.875" style="65" customWidth="1"/>
    <col min="5637" max="5637" width="13" style="65" customWidth="1"/>
    <col min="5638" max="5638" width="13.875" style="65" customWidth="1"/>
    <col min="5639" max="5639" width="11.125" style="65" customWidth="1"/>
    <col min="5640" max="5640" width="2.875" style="65" customWidth="1"/>
    <col min="5641" max="5641" width="19" style="65" customWidth="1"/>
    <col min="5642" max="5888" width="9" style="65"/>
    <col min="5889" max="5889" width="4.125" style="65" customWidth="1"/>
    <col min="5890" max="5890" width="28.75" style="65" customWidth="1"/>
    <col min="5891" max="5891" width="13.25" style="65" customWidth="1"/>
    <col min="5892" max="5892" width="5.875" style="65" customWidth="1"/>
    <col min="5893" max="5893" width="13" style="65" customWidth="1"/>
    <col min="5894" max="5894" width="13.875" style="65" customWidth="1"/>
    <col min="5895" max="5895" width="11.125" style="65" customWidth="1"/>
    <col min="5896" max="5896" width="2.875" style="65" customWidth="1"/>
    <col min="5897" max="5897" width="19" style="65" customWidth="1"/>
    <col min="5898" max="6144" width="9" style="65"/>
    <col min="6145" max="6145" width="4.125" style="65" customWidth="1"/>
    <col min="6146" max="6146" width="28.75" style="65" customWidth="1"/>
    <col min="6147" max="6147" width="13.25" style="65" customWidth="1"/>
    <col min="6148" max="6148" width="5.875" style="65" customWidth="1"/>
    <col min="6149" max="6149" width="13" style="65" customWidth="1"/>
    <col min="6150" max="6150" width="13.875" style="65" customWidth="1"/>
    <col min="6151" max="6151" width="11.125" style="65" customWidth="1"/>
    <col min="6152" max="6152" width="2.875" style="65" customWidth="1"/>
    <col min="6153" max="6153" width="19" style="65" customWidth="1"/>
    <col min="6154" max="6400" width="9" style="65"/>
    <col min="6401" max="6401" width="4.125" style="65" customWidth="1"/>
    <col min="6402" max="6402" width="28.75" style="65" customWidth="1"/>
    <col min="6403" max="6403" width="13.25" style="65" customWidth="1"/>
    <col min="6404" max="6404" width="5.875" style="65" customWidth="1"/>
    <col min="6405" max="6405" width="13" style="65" customWidth="1"/>
    <col min="6406" max="6406" width="13.875" style="65" customWidth="1"/>
    <col min="6407" max="6407" width="11.125" style="65" customWidth="1"/>
    <col min="6408" max="6408" width="2.875" style="65" customWidth="1"/>
    <col min="6409" max="6409" width="19" style="65" customWidth="1"/>
    <col min="6410" max="6656" width="9" style="65"/>
    <col min="6657" max="6657" width="4.125" style="65" customWidth="1"/>
    <col min="6658" max="6658" width="28.75" style="65" customWidth="1"/>
    <col min="6659" max="6659" width="13.25" style="65" customWidth="1"/>
    <col min="6660" max="6660" width="5.875" style="65" customWidth="1"/>
    <col min="6661" max="6661" width="13" style="65" customWidth="1"/>
    <col min="6662" max="6662" width="13.875" style="65" customWidth="1"/>
    <col min="6663" max="6663" width="11.125" style="65" customWidth="1"/>
    <col min="6664" max="6664" width="2.875" style="65" customWidth="1"/>
    <col min="6665" max="6665" width="19" style="65" customWidth="1"/>
    <col min="6666" max="6912" width="9" style="65"/>
    <col min="6913" max="6913" width="4.125" style="65" customWidth="1"/>
    <col min="6914" max="6914" width="28.75" style="65" customWidth="1"/>
    <col min="6915" max="6915" width="13.25" style="65" customWidth="1"/>
    <col min="6916" max="6916" width="5.875" style="65" customWidth="1"/>
    <col min="6917" max="6917" width="13" style="65" customWidth="1"/>
    <col min="6918" max="6918" width="13.875" style="65" customWidth="1"/>
    <col min="6919" max="6919" width="11.125" style="65" customWidth="1"/>
    <col min="6920" max="6920" width="2.875" style="65" customWidth="1"/>
    <col min="6921" max="6921" width="19" style="65" customWidth="1"/>
    <col min="6922" max="7168" width="9" style="65"/>
    <col min="7169" max="7169" width="4.125" style="65" customWidth="1"/>
    <col min="7170" max="7170" width="28.75" style="65" customWidth="1"/>
    <col min="7171" max="7171" width="13.25" style="65" customWidth="1"/>
    <col min="7172" max="7172" width="5.875" style="65" customWidth="1"/>
    <col min="7173" max="7173" width="13" style="65" customWidth="1"/>
    <col min="7174" max="7174" width="13.875" style="65" customWidth="1"/>
    <col min="7175" max="7175" width="11.125" style="65" customWidth="1"/>
    <col min="7176" max="7176" width="2.875" style="65" customWidth="1"/>
    <col min="7177" max="7177" width="19" style="65" customWidth="1"/>
    <col min="7178" max="7424" width="9" style="65"/>
    <col min="7425" max="7425" width="4.125" style="65" customWidth="1"/>
    <col min="7426" max="7426" width="28.75" style="65" customWidth="1"/>
    <col min="7427" max="7427" width="13.25" style="65" customWidth="1"/>
    <col min="7428" max="7428" width="5.875" style="65" customWidth="1"/>
    <col min="7429" max="7429" width="13" style="65" customWidth="1"/>
    <col min="7430" max="7430" width="13.875" style="65" customWidth="1"/>
    <col min="7431" max="7431" width="11.125" style="65" customWidth="1"/>
    <col min="7432" max="7432" width="2.875" style="65" customWidth="1"/>
    <col min="7433" max="7433" width="19" style="65" customWidth="1"/>
    <col min="7434" max="7680" width="9" style="65"/>
    <col min="7681" max="7681" width="4.125" style="65" customWidth="1"/>
    <col min="7682" max="7682" width="28.75" style="65" customWidth="1"/>
    <col min="7683" max="7683" width="13.25" style="65" customWidth="1"/>
    <col min="7684" max="7684" width="5.875" style="65" customWidth="1"/>
    <col min="7685" max="7685" width="13" style="65" customWidth="1"/>
    <col min="7686" max="7686" width="13.875" style="65" customWidth="1"/>
    <col min="7687" max="7687" width="11.125" style="65" customWidth="1"/>
    <col min="7688" max="7688" width="2.875" style="65" customWidth="1"/>
    <col min="7689" max="7689" width="19" style="65" customWidth="1"/>
    <col min="7690" max="7936" width="9" style="65"/>
    <col min="7937" max="7937" width="4.125" style="65" customWidth="1"/>
    <col min="7938" max="7938" width="28.75" style="65" customWidth="1"/>
    <col min="7939" max="7939" width="13.25" style="65" customWidth="1"/>
    <col min="7940" max="7940" width="5.875" style="65" customWidth="1"/>
    <col min="7941" max="7941" width="13" style="65" customWidth="1"/>
    <col min="7942" max="7942" width="13.875" style="65" customWidth="1"/>
    <col min="7943" max="7943" width="11.125" style="65" customWidth="1"/>
    <col min="7944" max="7944" width="2.875" style="65" customWidth="1"/>
    <col min="7945" max="7945" width="19" style="65" customWidth="1"/>
    <col min="7946" max="8192" width="9" style="65"/>
    <col min="8193" max="8193" width="4.125" style="65" customWidth="1"/>
    <col min="8194" max="8194" width="28.75" style="65" customWidth="1"/>
    <col min="8195" max="8195" width="13.25" style="65" customWidth="1"/>
    <col min="8196" max="8196" width="5.875" style="65" customWidth="1"/>
    <col min="8197" max="8197" width="13" style="65" customWidth="1"/>
    <col min="8198" max="8198" width="13.875" style="65" customWidth="1"/>
    <col min="8199" max="8199" width="11.125" style="65" customWidth="1"/>
    <col min="8200" max="8200" width="2.875" style="65" customWidth="1"/>
    <col min="8201" max="8201" width="19" style="65" customWidth="1"/>
    <col min="8202" max="8448" width="9" style="65"/>
    <col min="8449" max="8449" width="4.125" style="65" customWidth="1"/>
    <col min="8450" max="8450" width="28.75" style="65" customWidth="1"/>
    <col min="8451" max="8451" width="13.25" style="65" customWidth="1"/>
    <col min="8452" max="8452" width="5.875" style="65" customWidth="1"/>
    <col min="8453" max="8453" width="13" style="65" customWidth="1"/>
    <col min="8454" max="8454" width="13.875" style="65" customWidth="1"/>
    <col min="8455" max="8455" width="11.125" style="65" customWidth="1"/>
    <col min="8456" max="8456" width="2.875" style="65" customWidth="1"/>
    <col min="8457" max="8457" width="19" style="65" customWidth="1"/>
    <col min="8458" max="8704" width="9" style="65"/>
    <col min="8705" max="8705" width="4.125" style="65" customWidth="1"/>
    <col min="8706" max="8706" width="28.75" style="65" customWidth="1"/>
    <col min="8707" max="8707" width="13.25" style="65" customWidth="1"/>
    <col min="8708" max="8708" width="5.875" style="65" customWidth="1"/>
    <col min="8709" max="8709" width="13" style="65" customWidth="1"/>
    <col min="8710" max="8710" width="13.875" style="65" customWidth="1"/>
    <col min="8711" max="8711" width="11.125" style="65" customWidth="1"/>
    <col min="8712" max="8712" width="2.875" style="65" customWidth="1"/>
    <col min="8713" max="8713" width="19" style="65" customWidth="1"/>
    <col min="8714" max="8960" width="9" style="65"/>
    <col min="8961" max="8961" width="4.125" style="65" customWidth="1"/>
    <col min="8962" max="8962" width="28.75" style="65" customWidth="1"/>
    <col min="8963" max="8963" width="13.25" style="65" customWidth="1"/>
    <col min="8964" max="8964" width="5.875" style="65" customWidth="1"/>
    <col min="8965" max="8965" width="13" style="65" customWidth="1"/>
    <col min="8966" max="8966" width="13.875" style="65" customWidth="1"/>
    <col min="8967" max="8967" width="11.125" style="65" customWidth="1"/>
    <col min="8968" max="8968" width="2.875" style="65" customWidth="1"/>
    <col min="8969" max="8969" width="19" style="65" customWidth="1"/>
    <col min="8970" max="9216" width="9" style="65"/>
    <col min="9217" max="9217" width="4.125" style="65" customWidth="1"/>
    <col min="9218" max="9218" width="28.75" style="65" customWidth="1"/>
    <col min="9219" max="9219" width="13.25" style="65" customWidth="1"/>
    <col min="9220" max="9220" width="5.875" style="65" customWidth="1"/>
    <col min="9221" max="9221" width="13" style="65" customWidth="1"/>
    <col min="9222" max="9222" width="13.875" style="65" customWidth="1"/>
    <col min="9223" max="9223" width="11.125" style="65" customWidth="1"/>
    <col min="9224" max="9224" width="2.875" style="65" customWidth="1"/>
    <col min="9225" max="9225" width="19" style="65" customWidth="1"/>
    <col min="9226" max="9472" width="9" style="65"/>
    <col min="9473" max="9473" width="4.125" style="65" customWidth="1"/>
    <col min="9474" max="9474" width="28.75" style="65" customWidth="1"/>
    <col min="9475" max="9475" width="13.25" style="65" customWidth="1"/>
    <col min="9476" max="9476" width="5.875" style="65" customWidth="1"/>
    <col min="9477" max="9477" width="13" style="65" customWidth="1"/>
    <col min="9478" max="9478" width="13.875" style="65" customWidth="1"/>
    <col min="9479" max="9479" width="11.125" style="65" customWidth="1"/>
    <col min="9480" max="9480" width="2.875" style="65" customWidth="1"/>
    <col min="9481" max="9481" width="19" style="65" customWidth="1"/>
    <col min="9482" max="9728" width="9" style="65"/>
    <col min="9729" max="9729" width="4.125" style="65" customWidth="1"/>
    <col min="9730" max="9730" width="28.75" style="65" customWidth="1"/>
    <col min="9731" max="9731" width="13.25" style="65" customWidth="1"/>
    <col min="9732" max="9732" width="5.875" style="65" customWidth="1"/>
    <col min="9733" max="9733" width="13" style="65" customWidth="1"/>
    <col min="9734" max="9734" width="13.875" style="65" customWidth="1"/>
    <col min="9735" max="9735" width="11.125" style="65" customWidth="1"/>
    <col min="9736" max="9736" width="2.875" style="65" customWidth="1"/>
    <col min="9737" max="9737" width="19" style="65" customWidth="1"/>
    <col min="9738" max="9984" width="9" style="65"/>
    <col min="9985" max="9985" width="4.125" style="65" customWidth="1"/>
    <col min="9986" max="9986" width="28.75" style="65" customWidth="1"/>
    <col min="9987" max="9987" width="13.25" style="65" customWidth="1"/>
    <col min="9988" max="9988" width="5.875" style="65" customWidth="1"/>
    <col min="9989" max="9989" width="13" style="65" customWidth="1"/>
    <col min="9990" max="9990" width="13.875" style="65" customWidth="1"/>
    <col min="9991" max="9991" width="11.125" style="65" customWidth="1"/>
    <col min="9992" max="9992" width="2.875" style="65" customWidth="1"/>
    <col min="9993" max="9993" width="19" style="65" customWidth="1"/>
    <col min="9994" max="10240" width="9" style="65"/>
    <col min="10241" max="10241" width="4.125" style="65" customWidth="1"/>
    <col min="10242" max="10242" width="28.75" style="65" customWidth="1"/>
    <col min="10243" max="10243" width="13.25" style="65" customWidth="1"/>
    <col min="10244" max="10244" width="5.875" style="65" customWidth="1"/>
    <col min="10245" max="10245" width="13" style="65" customWidth="1"/>
    <col min="10246" max="10246" width="13.875" style="65" customWidth="1"/>
    <col min="10247" max="10247" width="11.125" style="65" customWidth="1"/>
    <col min="10248" max="10248" width="2.875" style="65" customWidth="1"/>
    <col min="10249" max="10249" width="19" style="65" customWidth="1"/>
    <col min="10250" max="10496" width="9" style="65"/>
    <col min="10497" max="10497" width="4.125" style="65" customWidth="1"/>
    <col min="10498" max="10498" width="28.75" style="65" customWidth="1"/>
    <col min="10499" max="10499" width="13.25" style="65" customWidth="1"/>
    <col min="10500" max="10500" width="5.875" style="65" customWidth="1"/>
    <col min="10501" max="10501" width="13" style="65" customWidth="1"/>
    <col min="10502" max="10502" width="13.875" style="65" customWidth="1"/>
    <col min="10503" max="10503" width="11.125" style="65" customWidth="1"/>
    <col min="10504" max="10504" width="2.875" style="65" customWidth="1"/>
    <col min="10505" max="10505" width="19" style="65" customWidth="1"/>
    <col min="10506" max="10752" width="9" style="65"/>
    <col min="10753" max="10753" width="4.125" style="65" customWidth="1"/>
    <col min="10754" max="10754" width="28.75" style="65" customWidth="1"/>
    <col min="10755" max="10755" width="13.25" style="65" customWidth="1"/>
    <col min="10756" max="10756" width="5.875" style="65" customWidth="1"/>
    <col min="10757" max="10757" width="13" style="65" customWidth="1"/>
    <col min="10758" max="10758" width="13.875" style="65" customWidth="1"/>
    <col min="10759" max="10759" width="11.125" style="65" customWidth="1"/>
    <col min="10760" max="10760" width="2.875" style="65" customWidth="1"/>
    <col min="10761" max="10761" width="19" style="65" customWidth="1"/>
    <col min="10762" max="11008" width="9" style="65"/>
    <col min="11009" max="11009" width="4.125" style="65" customWidth="1"/>
    <col min="11010" max="11010" width="28.75" style="65" customWidth="1"/>
    <col min="11011" max="11011" width="13.25" style="65" customWidth="1"/>
    <col min="11012" max="11012" width="5.875" style="65" customWidth="1"/>
    <col min="11013" max="11013" width="13" style="65" customWidth="1"/>
    <col min="11014" max="11014" width="13.875" style="65" customWidth="1"/>
    <col min="11015" max="11015" width="11.125" style="65" customWidth="1"/>
    <col min="11016" max="11016" width="2.875" style="65" customWidth="1"/>
    <col min="11017" max="11017" width="19" style="65" customWidth="1"/>
    <col min="11018" max="11264" width="9" style="65"/>
    <col min="11265" max="11265" width="4.125" style="65" customWidth="1"/>
    <col min="11266" max="11266" width="28.75" style="65" customWidth="1"/>
    <col min="11267" max="11267" width="13.25" style="65" customWidth="1"/>
    <col min="11268" max="11268" width="5.875" style="65" customWidth="1"/>
    <col min="11269" max="11269" width="13" style="65" customWidth="1"/>
    <col min="11270" max="11270" width="13.875" style="65" customWidth="1"/>
    <col min="11271" max="11271" width="11.125" style="65" customWidth="1"/>
    <col min="11272" max="11272" width="2.875" style="65" customWidth="1"/>
    <col min="11273" max="11273" width="19" style="65" customWidth="1"/>
    <col min="11274" max="11520" width="9" style="65"/>
    <col min="11521" max="11521" width="4.125" style="65" customWidth="1"/>
    <col min="11522" max="11522" width="28.75" style="65" customWidth="1"/>
    <col min="11523" max="11523" width="13.25" style="65" customWidth="1"/>
    <col min="11524" max="11524" width="5.875" style="65" customWidth="1"/>
    <col min="11525" max="11525" width="13" style="65" customWidth="1"/>
    <col min="11526" max="11526" width="13.875" style="65" customWidth="1"/>
    <col min="11527" max="11527" width="11.125" style="65" customWidth="1"/>
    <col min="11528" max="11528" width="2.875" style="65" customWidth="1"/>
    <col min="11529" max="11529" width="19" style="65" customWidth="1"/>
    <col min="11530" max="11776" width="9" style="65"/>
    <col min="11777" max="11777" width="4.125" style="65" customWidth="1"/>
    <col min="11778" max="11778" width="28.75" style="65" customWidth="1"/>
    <col min="11779" max="11779" width="13.25" style="65" customWidth="1"/>
    <col min="11780" max="11780" width="5.875" style="65" customWidth="1"/>
    <col min="11781" max="11781" width="13" style="65" customWidth="1"/>
    <col min="11782" max="11782" width="13.875" style="65" customWidth="1"/>
    <col min="11783" max="11783" width="11.125" style="65" customWidth="1"/>
    <col min="11784" max="11784" width="2.875" style="65" customWidth="1"/>
    <col min="11785" max="11785" width="19" style="65" customWidth="1"/>
    <col min="11786" max="12032" width="9" style="65"/>
    <col min="12033" max="12033" width="4.125" style="65" customWidth="1"/>
    <col min="12034" max="12034" width="28.75" style="65" customWidth="1"/>
    <col min="12035" max="12035" width="13.25" style="65" customWidth="1"/>
    <col min="12036" max="12036" width="5.875" style="65" customWidth="1"/>
    <col min="12037" max="12037" width="13" style="65" customWidth="1"/>
    <col min="12038" max="12038" width="13.875" style="65" customWidth="1"/>
    <col min="12039" max="12039" width="11.125" style="65" customWidth="1"/>
    <col min="12040" max="12040" width="2.875" style="65" customWidth="1"/>
    <col min="12041" max="12041" width="19" style="65" customWidth="1"/>
    <col min="12042" max="12288" width="9" style="65"/>
    <col min="12289" max="12289" width="4.125" style="65" customWidth="1"/>
    <col min="12290" max="12290" width="28.75" style="65" customWidth="1"/>
    <col min="12291" max="12291" width="13.25" style="65" customWidth="1"/>
    <col min="12292" max="12292" width="5.875" style="65" customWidth="1"/>
    <col min="12293" max="12293" width="13" style="65" customWidth="1"/>
    <col min="12294" max="12294" width="13.875" style="65" customWidth="1"/>
    <col min="12295" max="12295" width="11.125" style="65" customWidth="1"/>
    <col min="12296" max="12296" width="2.875" style="65" customWidth="1"/>
    <col min="12297" max="12297" width="19" style="65" customWidth="1"/>
    <col min="12298" max="12544" width="9" style="65"/>
    <col min="12545" max="12545" width="4.125" style="65" customWidth="1"/>
    <col min="12546" max="12546" width="28.75" style="65" customWidth="1"/>
    <col min="12547" max="12547" width="13.25" style="65" customWidth="1"/>
    <col min="12548" max="12548" width="5.875" style="65" customWidth="1"/>
    <col min="12549" max="12549" width="13" style="65" customWidth="1"/>
    <col min="12550" max="12550" width="13.875" style="65" customWidth="1"/>
    <col min="12551" max="12551" width="11.125" style="65" customWidth="1"/>
    <col min="12552" max="12552" width="2.875" style="65" customWidth="1"/>
    <col min="12553" max="12553" width="19" style="65" customWidth="1"/>
    <col min="12554" max="12800" width="9" style="65"/>
    <col min="12801" max="12801" width="4.125" style="65" customWidth="1"/>
    <col min="12802" max="12802" width="28.75" style="65" customWidth="1"/>
    <col min="12803" max="12803" width="13.25" style="65" customWidth="1"/>
    <col min="12804" max="12804" width="5.875" style="65" customWidth="1"/>
    <col min="12805" max="12805" width="13" style="65" customWidth="1"/>
    <col min="12806" max="12806" width="13.875" style="65" customWidth="1"/>
    <col min="12807" max="12807" width="11.125" style="65" customWidth="1"/>
    <col min="12808" max="12808" width="2.875" style="65" customWidth="1"/>
    <col min="12809" max="12809" width="19" style="65" customWidth="1"/>
    <col min="12810" max="13056" width="9" style="65"/>
    <col min="13057" max="13057" width="4.125" style="65" customWidth="1"/>
    <col min="13058" max="13058" width="28.75" style="65" customWidth="1"/>
    <col min="13059" max="13059" width="13.25" style="65" customWidth="1"/>
    <col min="13060" max="13060" width="5.875" style="65" customWidth="1"/>
    <col min="13061" max="13061" width="13" style="65" customWidth="1"/>
    <col min="13062" max="13062" width="13.875" style="65" customWidth="1"/>
    <col min="13063" max="13063" width="11.125" style="65" customWidth="1"/>
    <col min="13064" max="13064" width="2.875" style="65" customWidth="1"/>
    <col min="13065" max="13065" width="19" style="65" customWidth="1"/>
    <col min="13066" max="13312" width="9" style="65"/>
    <col min="13313" max="13313" width="4.125" style="65" customWidth="1"/>
    <col min="13314" max="13314" width="28.75" style="65" customWidth="1"/>
    <col min="13315" max="13315" width="13.25" style="65" customWidth="1"/>
    <col min="13316" max="13316" width="5.875" style="65" customWidth="1"/>
    <col min="13317" max="13317" width="13" style="65" customWidth="1"/>
    <col min="13318" max="13318" width="13.875" style="65" customWidth="1"/>
    <col min="13319" max="13319" width="11.125" style="65" customWidth="1"/>
    <col min="13320" max="13320" width="2.875" style="65" customWidth="1"/>
    <col min="13321" max="13321" width="19" style="65" customWidth="1"/>
    <col min="13322" max="13568" width="9" style="65"/>
    <col min="13569" max="13569" width="4.125" style="65" customWidth="1"/>
    <col min="13570" max="13570" width="28.75" style="65" customWidth="1"/>
    <col min="13571" max="13571" width="13.25" style="65" customWidth="1"/>
    <col min="13572" max="13572" width="5.875" style="65" customWidth="1"/>
    <col min="13573" max="13573" width="13" style="65" customWidth="1"/>
    <col min="13574" max="13574" width="13.875" style="65" customWidth="1"/>
    <col min="13575" max="13575" width="11.125" style="65" customWidth="1"/>
    <col min="13576" max="13576" width="2.875" style="65" customWidth="1"/>
    <col min="13577" max="13577" width="19" style="65" customWidth="1"/>
    <col min="13578" max="13824" width="9" style="65"/>
    <col min="13825" max="13825" width="4.125" style="65" customWidth="1"/>
    <col min="13826" max="13826" width="28.75" style="65" customWidth="1"/>
    <col min="13827" max="13827" width="13.25" style="65" customWidth="1"/>
    <col min="13828" max="13828" width="5.875" style="65" customWidth="1"/>
    <col min="13829" max="13829" width="13" style="65" customWidth="1"/>
    <col min="13830" max="13830" width="13.875" style="65" customWidth="1"/>
    <col min="13831" max="13831" width="11.125" style="65" customWidth="1"/>
    <col min="13832" max="13832" width="2.875" style="65" customWidth="1"/>
    <col min="13833" max="13833" width="19" style="65" customWidth="1"/>
    <col min="13834" max="14080" width="9" style="65"/>
    <col min="14081" max="14081" width="4.125" style="65" customWidth="1"/>
    <col min="14082" max="14082" width="28.75" style="65" customWidth="1"/>
    <col min="14083" max="14083" width="13.25" style="65" customWidth="1"/>
    <col min="14084" max="14084" width="5.875" style="65" customWidth="1"/>
    <col min="14085" max="14085" width="13" style="65" customWidth="1"/>
    <col min="14086" max="14086" width="13.875" style="65" customWidth="1"/>
    <col min="14087" max="14087" width="11.125" style="65" customWidth="1"/>
    <col min="14088" max="14088" width="2.875" style="65" customWidth="1"/>
    <col min="14089" max="14089" width="19" style="65" customWidth="1"/>
    <col min="14090" max="14336" width="9" style="65"/>
    <col min="14337" max="14337" width="4.125" style="65" customWidth="1"/>
    <col min="14338" max="14338" width="28.75" style="65" customWidth="1"/>
    <col min="14339" max="14339" width="13.25" style="65" customWidth="1"/>
    <col min="14340" max="14340" width="5.875" style="65" customWidth="1"/>
    <col min="14341" max="14341" width="13" style="65" customWidth="1"/>
    <col min="14342" max="14342" width="13.875" style="65" customWidth="1"/>
    <col min="14343" max="14343" width="11.125" style="65" customWidth="1"/>
    <col min="14344" max="14344" width="2.875" style="65" customWidth="1"/>
    <col min="14345" max="14345" width="19" style="65" customWidth="1"/>
    <col min="14346" max="14592" width="9" style="65"/>
    <col min="14593" max="14593" width="4.125" style="65" customWidth="1"/>
    <col min="14594" max="14594" width="28.75" style="65" customWidth="1"/>
    <col min="14595" max="14595" width="13.25" style="65" customWidth="1"/>
    <col min="14596" max="14596" width="5.875" style="65" customWidth="1"/>
    <col min="14597" max="14597" width="13" style="65" customWidth="1"/>
    <col min="14598" max="14598" width="13.875" style="65" customWidth="1"/>
    <col min="14599" max="14599" width="11.125" style="65" customWidth="1"/>
    <col min="14600" max="14600" width="2.875" style="65" customWidth="1"/>
    <col min="14601" max="14601" width="19" style="65" customWidth="1"/>
    <col min="14602" max="14848" width="9" style="65"/>
    <col min="14849" max="14849" width="4.125" style="65" customWidth="1"/>
    <col min="14850" max="14850" width="28.75" style="65" customWidth="1"/>
    <col min="14851" max="14851" width="13.25" style="65" customWidth="1"/>
    <col min="14852" max="14852" width="5.875" style="65" customWidth="1"/>
    <col min="14853" max="14853" width="13" style="65" customWidth="1"/>
    <col min="14854" max="14854" width="13.875" style="65" customWidth="1"/>
    <col min="14855" max="14855" width="11.125" style="65" customWidth="1"/>
    <col min="14856" max="14856" width="2.875" style="65" customWidth="1"/>
    <col min="14857" max="14857" width="19" style="65" customWidth="1"/>
    <col min="14858" max="15104" width="9" style="65"/>
    <col min="15105" max="15105" width="4.125" style="65" customWidth="1"/>
    <col min="15106" max="15106" width="28.75" style="65" customWidth="1"/>
    <col min="15107" max="15107" width="13.25" style="65" customWidth="1"/>
    <col min="15108" max="15108" width="5.875" style="65" customWidth="1"/>
    <col min="15109" max="15109" width="13" style="65" customWidth="1"/>
    <col min="15110" max="15110" width="13.875" style="65" customWidth="1"/>
    <col min="15111" max="15111" width="11.125" style="65" customWidth="1"/>
    <col min="15112" max="15112" width="2.875" style="65" customWidth="1"/>
    <col min="15113" max="15113" width="19" style="65" customWidth="1"/>
    <col min="15114" max="15360" width="9" style="65"/>
    <col min="15361" max="15361" width="4.125" style="65" customWidth="1"/>
    <col min="15362" max="15362" width="28.75" style="65" customWidth="1"/>
    <col min="15363" max="15363" width="13.25" style="65" customWidth="1"/>
    <col min="15364" max="15364" width="5.875" style="65" customWidth="1"/>
    <col min="15365" max="15365" width="13" style="65" customWidth="1"/>
    <col min="15366" max="15366" width="13.875" style="65" customWidth="1"/>
    <col min="15367" max="15367" width="11.125" style="65" customWidth="1"/>
    <col min="15368" max="15368" width="2.875" style="65" customWidth="1"/>
    <col min="15369" max="15369" width="19" style="65" customWidth="1"/>
    <col min="15370" max="15616" width="9" style="65"/>
    <col min="15617" max="15617" width="4.125" style="65" customWidth="1"/>
    <col min="15618" max="15618" width="28.75" style="65" customWidth="1"/>
    <col min="15619" max="15619" width="13.25" style="65" customWidth="1"/>
    <col min="15620" max="15620" width="5.875" style="65" customWidth="1"/>
    <col min="15621" max="15621" width="13" style="65" customWidth="1"/>
    <col min="15622" max="15622" width="13.875" style="65" customWidth="1"/>
    <col min="15623" max="15623" width="11.125" style="65" customWidth="1"/>
    <col min="15624" max="15624" width="2.875" style="65" customWidth="1"/>
    <col min="15625" max="15625" width="19" style="65" customWidth="1"/>
    <col min="15626" max="15872" width="9" style="65"/>
    <col min="15873" max="15873" width="4.125" style="65" customWidth="1"/>
    <col min="15874" max="15874" width="28.75" style="65" customWidth="1"/>
    <col min="15875" max="15875" width="13.25" style="65" customWidth="1"/>
    <col min="15876" max="15876" width="5.875" style="65" customWidth="1"/>
    <col min="15877" max="15877" width="13" style="65" customWidth="1"/>
    <col min="15878" max="15878" width="13.875" style="65" customWidth="1"/>
    <col min="15879" max="15879" width="11.125" style="65" customWidth="1"/>
    <col min="15880" max="15880" width="2.875" style="65" customWidth="1"/>
    <col min="15881" max="15881" width="19" style="65" customWidth="1"/>
    <col min="15882" max="16128" width="9" style="65"/>
    <col min="16129" max="16129" width="4.125" style="65" customWidth="1"/>
    <col min="16130" max="16130" width="28.75" style="65" customWidth="1"/>
    <col min="16131" max="16131" width="13.25" style="65" customWidth="1"/>
    <col min="16132" max="16132" width="5.875" style="65" customWidth="1"/>
    <col min="16133" max="16133" width="13" style="65" customWidth="1"/>
    <col min="16134" max="16134" width="13.875" style="65" customWidth="1"/>
    <col min="16135" max="16135" width="11.125" style="65" customWidth="1"/>
    <col min="16136" max="16136" width="2.875" style="65" customWidth="1"/>
    <col min="16137" max="16137" width="19" style="65" customWidth="1"/>
    <col min="16138" max="16384" width="9" style="65"/>
  </cols>
  <sheetData>
    <row r="1" spans="1:8" x14ac:dyDescent="0.25">
      <c r="B1" s="204" t="s">
        <v>267</v>
      </c>
      <c r="C1" s="64"/>
      <c r="D1" s="204"/>
      <c r="E1" s="204"/>
    </row>
    <row r="3" spans="1:8" x14ac:dyDescent="0.25">
      <c r="A3" s="66" t="s">
        <v>122</v>
      </c>
      <c r="B3" s="67" t="str">
        <f>HYPERLINK("#'Sec II (1)'!B28","Income")</f>
        <v>Income</v>
      </c>
    </row>
    <row r="4" spans="1:8" x14ac:dyDescent="0.25">
      <c r="A4" s="66" t="s">
        <v>123</v>
      </c>
      <c r="B4" s="69" t="str">
        <f>HYPERLINK("#'Sec II (1)'!A85","Staff Cost")</f>
        <v>Staff Cost</v>
      </c>
      <c r="C4" s="65"/>
    </row>
    <row r="5" spans="1:8" x14ac:dyDescent="0.25">
      <c r="A5" s="66" t="s">
        <v>124</v>
      </c>
      <c r="B5" s="69" t="str">
        <f>HYPERLINK("#'Sec II (1)'!A130","General Expenses")</f>
        <v>General Expenses</v>
      </c>
      <c r="C5" s="65"/>
    </row>
    <row r="6" spans="1:8" x14ac:dyDescent="0.25">
      <c r="A6" s="66" t="s">
        <v>125</v>
      </c>
      <c r="B6" s="69" t="str">
        <f>HYPERLINK("#'Sec II (1)'!A173","Equipment")</f>
        <v>Equipment</v>
      </c>
      <c r="C6" s="65"/>
    </row>
    <row r="7" spans="1:8" x14ac:dyDescent="0.25">
      <c r="A7" s="66" t="s">
        <v>126</v>
      </c>
      <c r="B7" s="69" t="str">
        <f>HYPERLINK("#'Sec II (1)'!A217","Services")</f>
        <v>Services</v>
      </c>
      <c r="C7" s="65"/>
    </row>
    <row r="8" spans="1:8" x14ac:dyDescent="0.25">
      <c r="A8" s="66" t="s">
        <v>127</v>
      </c>
      <c r="B8" s="69" t="str">
        <f>HYPERLINK("#'Sec II (1)'!A260","Works")</f>
        <v>Works</v>
      </c>
      <c r="C8" s="65"/>
    </row>
    <row r="9" spans="1:8" x14ac:dyDescent="0.25">
      <c r="A9" s="66" t="s">
        <v>128</v>
      </c>
      <c r="B9" s="69" t="str">
        <f>HYPERLINK("#'Sec II (1)'!A302","Others")</f>
        <v>Others</v>
      </c>
      <c r="C9" s="65"/>
    </row>
    <row r="10" spans="1:8" x14ac:dyDescent="0.25">
      <c r="B10" s="70"/>
    </row>
    <row r="11" spans="1:8" ht="20.25" customHeight="1" x14ac:dyDescent="0.25">
      <c r="A11" s="23"/>
      <c r="B11" s="71"/>
      <c r="C11" s="72"/>
      <c r="D11" s="71"/>
      <c r="E11" s="71"/>
      <c r="F11" s="71"/>
      <c r="G11" s="73" t="s">
        <v>238</v>
      </c>
      <c r="H11" s="71"/>
    </row>
    <row r="12" spans="1:8" ht="20.25" customHeight="1" x14ac:dyDescent="0.3">
      <c r="A12" s="408" t="s">
        <v>14</v>
      </c>
      <c r="B12" s="408"/>
      <c r="C12" s="408"/>
      <c r="D12" s="408"/>
      <c r="E12" s="408"/>
      <c r="F12" s="408"/>
      <c r="G12" s="408"/>
      <c r="H12" s="74"/>
    </row>
    <row r="13" spans="1:8" ht="20.25" customHeight="1" x14ac:dyDescent="0.3">
      <c r="A13" s="409" t="str">
        <f>'Sec I i (1)'!A3:E3</f>
        <v>1st Interim Financial Report</v>
      </c>
      <c r="B13" s="409"/>
      <c r="C13" s="409"/>
      <c r="D13" s="409"/>
      <c r="E13" s="409"/>
      <c r="F13" s="409"/>
      <c r="G13" s="409"/>
      <c r="H13" s="74"/>
    </row>
    <row r="14" spans="1:8" ht="10.9" customHeight="1" x14ac:dyDescent="0.3">
      <c r="A14" s="410"/>
      <c r="B14" s="410"/>
      <c r="C14" s="410"/>
      <c r="D14" s="410"/>
      <c r="E14" s="410"/>
      <c r="F14" s="410"/>
      <c r="G14" s="410"/>
      <c r="H14" s="74"/>
    </row>
    <row r="15" spans="1:8" ht="11.25" hidden="1" customHeight="1" x14ac:dyDescent="0.3">
      <c r="A15" s="410"/>
      <c r="B15" s="410"/>
      <c r="C15" s="410"/>
      <c r="D15" s="410"/>
      <c r="E15" s="410"/>
      <c r="F15" s="410"/>
      <c r="G15" s="410"/>
      <c r="H15" s="71"/>
    </row>
    <row r="16" spans="1:8" s="78" customFormat="1" ht="20.25" customHeight="1" x14ac:dyDescent="0.25">
      <c r="A16" s="63" t="s">
        <v>194</v>
      </c>
      <c r="B16" s="75"/>
      <c r="C16" s="76">
        <f>'Sec I i (1)'!C5</f>
        <v>0</v>
      </c>
      <c r="D16" s="77"/>
      <c r="E16" s="77"/>
      <c r="F16" s="77"/>
      <c r="G16" s="77"/>
      <c r="H16" s="75"/>
    </row>
    <row r="17" spans="1:9" s="78" customFormat="1" ht="7.5" customHeight="1" x14ac:dyDescent="0.25">
      <c r="A17" s="75"/>
      <c r="B17" s="75"/>
      <c r="C17" s="79"/>
      <c r="D17" s="77"/>
      <c r="E17" s="77"/>
      <c r="F17" s="77"/>
      <c r="G17" s="77"/>
      <c r="H17" s="75"/>
    </row>
    <row r="18" spans="1:9" s="78" customFormat="1" ht="20.25" customHeight="1" x14ac:dyDescent="0.25">
      <c r="A18" s="415" t="s">
        <v>241</v>
      </c>
      <c r="B18" s="415"/>
      <c r="C18" s="417">
        <f>+'Sec I i (1)'!C7</f>
        <v>0</v>
      </c>
      <c r="D18" s="417"/>
      <c r="E18" s="417"/>
      <c r="F18" s="417"/>
      <c r="G18" s="417"/>
      <c r="H18" s="75"/>
    </row>
    <row r="19" spans="1:9" s="78" customFormat="1" ht="20.25" customHeight="1" x14ac:dyDescent="0.25">
      <c r="A19" s="415"/>
      <c r="B19" s="415"/>
      <c r="C19" s="417"/>
      <c r="D19" s="417"/>
      <c r="E19" s="417"/>
      <c r="F19" s="417"/>
      <c r="G19" s="417"/>
      <c r="H19" s="75"/>
    </row>
    <row r="20" spans="1:9" s="78" customFormat="1" ht="20.25" customHeight="1" x14ac:dyDescent="0.25">
      <c r="A20" s="415"/>
      <c r="B20" s="415"/>
      <c r="C20" s="417"/>
      <c r="D20" s="417"/>
      <c r="E20" s="417"/>
      <c r="F20" s="417"/>
      <c r="G20" s="417"/>
      <c r="H20" s="75"/>
    </row>
    <row r="21" spans="1:9" s="78" customFormat="1" ht="7.5" customHeight="1" x14ac:dyDescent="0.25">
      <c r="A21" s="75"/>
      <c r="B21" s="75"/>
      <c r="C21" s="80"/>
      <c r="D21" s="81"/>
      <c r="E21" s="81"/>
      <c r="F21" s="81"/>
      <c r="G21" s="81"/>
      <c r="H21" s="75"/>
    </row>
    <row r="22" spans="1:9" s="78" customFormat="1" ht="20.25" customHeight="1" x14ac:dyDescent="0.25">
      <c r="A22" s="63" t="s">
        <v>242</v>
      </c>
      <c r="B22" s="75"/>
      <c r="C22" s="82" t="str">
        <f>'Sec I i (1)'!C11</f>
        <v/>
      </c>
      <c r="D22" s="74" t="s">
        <v>196</v>
      </c>
      <c r="E22" s="82" t="str">
        <f>'Sec I i (1)'!E11</f>
        <v/>
      </c>
      <c r="F22" s="81"/>
      <c r="G22" s="81"/>
      <c r="H22" s="75"/>
      <c r="I22" s="75"/>
    </row>
    <row r="23" spans="1:9" ht="7.5" customHeight="1" x14ac:dyDescent="0.25">
      <c r="A23" s="83"/>
      <c r="B23" s="83"/>
      <c r="C23" s="84"/>
      <c r="D23" s="83"/>
      <c r="E23" s="83"/>
      <c r="F23" s="83"/>
      <c r="G23" s="83"/>
      <c r="H23" s="71"/>
    </row>
    <row r="24" spans="1:9" ht="27" customHeight="1" x14ac:dyDescent="0.3">
      <c r="A24" s="205" t="s">
        <v>268</v>
      </c>
      <c r="B24" s="71"/>
      <c r="C24" s="72"/>
      <c r="D24" s="71"/>
      <c r="E24" s="71"/>
      <c r="F24" s="71"/>
      <c r="G24" s="71"/>
      <c r="H24" s="71"/>
    </row>
    <row r="25" spans="1:9" ht="61.15" customHeight="1" x14ac:dyDescent="0.25">
      <c r="A25" s="23"/>
      <c r="B25" s="85" t="s">
        <v>243</v>
      </c>
      <c r="C25" s="198" t="s">
        <v>244</v>
      </c>
      <c r="D25" s="199"/>
      <c r="E25" s="86" t="s">
        <v>245</v>
      </c>
      <c r="F25" s="87" t="s">
        <v>246</v>
      </c>
      <c r="G25" s="87" t="s">
        <v>247</v>
      </c>
      <c r="H25" s="71"/>
    </row>
    <row r="26" spans="1:9" s="93" customFormat="1" ht="18.75" x14ac:dyDescent="0.3">
      <c r="A26" s="88"/>
      <c r="B26" s="89"/>
      <c r="C26" s="90" t="s">
        <v>79</v>
      </c>
      <c r="D26" s="89"/>
      <c r="E26" s="91"/>
      <c r="F26" s="92"/>
      <c r="G26" s="92"/>
      <c r="H26" s="92"/>
    </row>
    <row r="27" spans="1:9" s="93" customFormat="1" ht="18.75" x14ac:dyDescent="0.3">
      <c r="A27" s="94" t="s">
        <v>248</v>
      </c>
      <c r="B27" s="89"/>
      <c r="C27" s="95"/>
      <c r="D27" s="89"/>
      <c r="E27" s="91"/>
      <c r="F27" s="96"/>
      <c r="G27" s="96"/>
      <c r="H27" s="92"/>
    </row>
    <row r="28" spans="1:9" s="93" customFormat="1" ht="18.75" x14ac:dyDescent="0.3">
      <c r="A28" s="88"/>
      <c r="B28" s="97"/>
      <c r="C28" s="98">
        <v>0</v>
      </c>
      <c r="D28" s="97"/>
      <c r="E28" s="99"/>
      <c r="F28" s="100"/>
      <c r="G28" s="100"/>
      <c r="H28" s="92"/>
    </row>
    <row r="29" spans="1:9" s="93" customFormat="1" ht="18.75" x14ac:dyDescent="0.3">
      <c r="A29" s="88"/>
      <c r="B29" s="97"/>
      <c r="C29" s="98">
        <v>0</v>
      </c>
      <c r="D29" s="97"/>
      <c r="E29" s="99"/>
      <c r="F29" s="100"/>
      <c r="G29" s="100"/>
      <c r="H29" s="92"/>
    </row>
    <row r="30" spans="1:9" s="93" customFormat="1" ht="18.75" x14ac:dyDescent="0.3">
      <c r="A30" s="88"/>
      <c r="B30" s="97"/>
      <c r="C30" s="98">
        <v>0</v>
      </c>
      <c r="D30" s="97"/>
      <c r="E30" s="99"/>
      <c r="F30" s="100"/>
      <c r="G30" s="100"/>
      <c r="H30" s="92"/>
    </row>
    <row r="31" spans="1:9" s="93" customFormat="1" ht="18.75" x14ac:dyDescent="0.3">
      <c r="A31" s="88"/>
      <c r="B31" s="97"/>
      <c r="C31" s="98">
        <v>0</v>
      </c>
      <c r="D31" s="97"/>
      <c r="E31" s="99"/>
      <c r="F31" s="100"/>
      <c r="G31" s="100"/>
      <c r="H31" s="92"/>
    </row>
    <row r="32" spans="1:9" s="93" customFormat="1" ht="18.75" x14ac:dyDescent="0.3">
      <c r="A32" s="88"/>
      <c r="B32" s="97"/>
      <c r="C32" s="98">
        <v>0</v>
      </c>
      <c r="D32" s="97"/>
      <c r="E32" s="99"/>
      <c r="F32" s="100"/>
      <c r="G32" s="100"/>
      <c r="H32" s="92"/>
    </row>
    <row r="33" spans="1:8" s="93" customFormat="1" ht="18.75" x14ac:dyDescent="0.3">
      <c r="A33" s="88"/>
      <c r="B33" s="97"/>
      <c r="C33" s="98">
        <v>0</v>
      </c>
      <c r="D33" s="97"/>
      <c r="E33" s="99"/>
      <c r="F33" s="100"/>
      <c r="G33" s="100"/>
      <c r="H33" s="92"/>
    </row>
    <row r="34" spans="1:8" s="93" customFormat="1" ht="22.5" x14ac:dyDescent="0.3">
      <c r="A34" s="101"/>
      <c r="B34" s="102" t="s">
        <v>251</v>
      </c>
      <c r="C34" s="147">
        <f>SUM(C28:C33)</f>
        <v>0</v>
      </c>
      <c r="D34" s="89"/>
      <c r="E34" s="91"/>
      <c r="F34" s="96"/>
      <c r="G34" s="96"/>
      <c r="H34" s="104"/>
    </row>
    <row r="35" spans="1:8" s="93" customFormat="1" ht="11.25" customHeight="1" x14ac:dyDescent="0.3">
      <c r="A35" s="105"/>
      <c r="B35" s="106"/>
      <c r="C35" s="103"/>
      <c r="D35" s="89"/>
      <c r="E35" s="91"/>
      <c r="F35" s="96"/>
      <c r="G35" s="96"/>
      <c r="H35" s="104"/>
    </row>
    <row r="36" spans="1:8" s="93" customFormat="1" ht="18.75" x14ac:dyDescent="0.3">
      <c r="A36" s="94" t="s">
        <v>249</v>
      </c>
      <c r="B36" s="106"/>
      <c r="C36" s="103"/>
      <c r="D36" s="89"/>
      <c r="E36" s="91"/>
      <c r="F36" s="96"/>
      <c r="G36" s="96"/>
      <c r="H36" s="104"/>
    </row>
    <row r="37" spans="1:8" s="93" customFormat="1" ht="18.75" x14ac:dyDescent="0.3">
      <c r="A37" s="88"/>
      <c r="B37" s="97"/>
      <c r="C37" s="98">
        <v>0</v>
      </c>
      <c r="D37" s="97"/>
      <c r="E37" s="99"/>
      <c r="F37" s="100"/>
      <c r="G37" s="100"/>
      <c r="H37" s="92"/>
    </row>
    <row r="38" spans="1:8" s="93" customFormat="1" ht="18.75" x14ac:dyDescent="0.3">
      <c r="A38" s="88"/>
      <c r="B38" s="97"/>
      <c r="C38" s="98">
        <v>0</v>
      </c>
      <c r="D38" s="97"/>
      <c r="E38" s="99"/>
      <c r="F38" s="100"/>
      <c r="G38" s="100"/>
      <c r="H38" s="92"/>
    </row>
    <row r="39" spans="1:8" s="93" customFormat="1" ht="18.75" x14ac:dyDescent="0.3">
      <c r="A39" s="88"/>
      <c r="B39" s="97"/>
      <c r="C39" s="98">
        <v>0</v>
      </c>
      <c r="D39" s="97"/>
      <c r="E39" s="99"/>
      <c r="F39" s="100"/>
      <c r="G39" s="100"/>
      <c r="H39" s="92"/>
    </row>
    <row r="40" spans="1:8" s="93" customFormat="1" ht="18.75" x14ac:dyDescent="0.3">
      <c r="A40" s="88"/>
      <c r="B40" s="97"/>
      <c r="C40" s="98">
        <v>0</v>
      </c>
      <c r="D40" s="97"/>
      <c r="E40" s="99"/>
      <c r="F40" s="100"/>
      <c r="G40" s="100"/>
      <c r="H40" s="92"/>
    </row>
    <row r="41" spans="1:8" s="93" customFormat="1" ht="18.75" x14ac:dyDescent="0.3">
      <c r="A41" s="88"/>
      <c r="B41" s="97"/>
      <c r="C41" s="98">
        <v>0</v>
      </c>
      <c r="D41" s="97"/>
      <c r="E41" s="99"/>
      <c r="F41" s="100"/>
      <c r="G41" s="100"/>
      <c r="H41" s="92"/>
    </row>
    <row r="42" spans="1:8" s="93" customFormat="1" ht="22.5" x14ac:dyDescent="0.3">
      <c r="A42" s="101"/>
      <c r="B42" s="102" t="s">
        <v>251</v>
      </c>
      <c r="C42" s="147">
        <f>SUM(C37:C41)</f>
        <v>0</v>
      </c>
      <c r="D42" s="89"/>
      <c r="E42" s="91"/>
      <c r="F42" s="96"/>
      <c r="G42" s="96"/>
      <c r="H42" s="104"/>
    </row>
    <row r="43" spans="1:8" s="93" customFormat="1" ht="12" customHeight="1" x14ac:dyDescent="0.3">
      <c r="A43" s="105"/>
      <c r="B43" s="106"/>
      <c r="C43" s="103"/>
      <c r="D43" s="89"/>
      <c r="E43" s="91"/>
      <c r="F43" s="96"/>
      <c r="G43" s="96"/>
      <c r="H43" s="104"/>
    </row>
    <row r="44" spans="1:8" s="93" customFormat="1" ht="18.75" x14ac:dyDescent="0.3">
      <c r="A44" s="94" t="s">
        <v>250</v>
      </c>
      <c r="B44" s="106"/>
      <c r="C44" s="103"/>
      <c r="D44" s="89"/>
      <c r="E44" s="91"/>
      <c r="F44" s="96"/>
      <c r="G44" s="96"/>
      <c r="H44" s="104"/>
    </row>
    <row r="45" spans="1:8" s="93" customFormat="1" ht="18.75" x14ac:dyDescent="0.3">
      <c r="A45" s="88"/>
      <c r="B45" s="97"/>
      <c r="C45" s="98">
        <v>0</v>
      </c>
      <c r="D45" s="97"/>
      <c r="E45" s="99"/>
      <c r="F45" s="100"/>
      <c r="G45" s="100"/>
      <c r="H45" s="92"/>
    </row>
    <row r="46" spans="1:8" s="93" customFormat="1" ht="18.75" x14ac:dyDescent="0.3">
      <c r="A46" s="88"/>
      <c r="B46" s="97"/>
      <c r="C46" s="98">
        <v>0</v>
      </c>
      <c r="D46" s="97"/>
      <c r="E46" s="99"/>
      <c r="F46" s="100"/>
      <c r="G46" s="100"/>
      <c r="H46" s="92"/>
    </row>
    <row r="47" spans="1:8" s="93" customFormat="1" ht="18.75" x14ac:dyDescent="0.3">
      <c r="A47" s="88"/>
      <c r="B47" s="97"/>
      <c r="C47" s="98">
        <v>0</v>
      </c>
      <c r="D47" s="97"/>
      <c r="E47" s="99"/>
      <c r="F47" s="100"/>
      <c r="G47" s="100"/>
      <c r="H47" s="92"/>
    </row>
    <row r="48" spans="1:8" s="93" customFormat="1" ht="18.75" x14ac:dyDescent="0.3">
      <c r="A48" s="88"/>
      <c r="B48" s="97"/>
      <c r="C48" s="98">
        <v>0</v>
      </c>
      <c r="D48" s="97"/>
      <c r="E48" s="99"/>
      <c r="F48" s="100"/>
      <c r="G48" s="100"/>
      <c r="H48" s="92"/>
    </row>
    <row r="49" spans="1:9" s="93" customFormat="1" ht="18.75" x14ac:dyDescent="0.3">
      <c r="A49" s="88"/>
      <c r="B49" s="97"/>
      <c r="C49" s="98">
        <v>0</v>
      </c>
      <c r="D49" s="97"/>
      <c r="E49" s="99"/>
      <c r="F49" s="100"/>
      <c r="G49" s="100"/>
      <c r="H49" s="92"/>
    </row>
    <row r="50" spans="1:9" s="93" customFormat="1" ht="18.75" x14ac:dyDescent="0.3">
      <c r="A50" s="88"/>
      <c r="B50" s="97"/>
      <c r="C50" s="98">
        <v>0</v>
      </c>
      <c r="D50" s="97"/>
      <c r="E50" s="99"/>
      <c r="F50" s="100"/>
      <c r="G50" s="100"/>
      <c r="H50" s="92"/>
    </row>
    <row r="51" spans="1:9" s="93" customFormat="1" ht="22.5" x14ac:dyDescent="0.3">
      <c r="A51" s="107"/>
      <c r="B51" s="102" t="s">
        <v>251</v>
      </c>
      <c r="C51" s="147">
        <f>SUM(C45:C50)</f>
        <v>0</v>
      </c>
      <c r="D51" s="89"/>
      <c r="E51" s="91"/>
      <c r="F51" s="96"/>
      <c r="G51" s="96"/>
      <c r="H51" s="104"/>
    </row>
    <row r="52" spans="1:9" ht="12.75" customHeight="1" x14ac:dyDescent="0.25">
      <c r="A52" s="23"/>
      <c r="B52" s="108"/>
      <c r="C52" s="109"/>
      <c r="D52" s="71"/>
      <c r="E52" s="110"/>
      <c r="F52" s="96"/>
      <c r="G52" s="96"/>
      <c r="H52" s="111"/>
    </row>
    <row r="53" spans="1:9" ht="21" customHeight="1" x14ac:dyDescent="0.25">
      <c r="A53" s="112" t="s">
        <v>2</v>
      </c>
      <c r="B53" s="411" t="s">
        <v>252</v>
      </c>
      <c r="C53" s="411"/>
      <c r="D53" s="411"/>
      <c r="E53" s="411"/>
      <c r="F53" s="411"/>
      <c r="G53" s="411"/>
      <c r="H53" s="411"/>
      <c r="I53" s="71"/>
    </row>
    <row r="54" spans="1:9" ht="33.75" customHeight="1" x14ac:dyDescent="0.25">
      <c r="A54" s="112" t="s">
        <v>3</v>
      </c>
      <c r="B54" s="411" t="s">
        <v>253</v>
      </c>
      <c r="C54" s="411"/>
      <c r="D54" s="411"/>
      <c r="E54" s="411"/>
      <c r="F54" s="411"/>
      <c r="G54" s="411"/>
      <c r="H54" s="411"/>
      <c r="I54" s="71"/>
    </row>
    <row r="55" spans="1:9" ht="21" customHeight="1" x14ac:dyDescent="0.25">
      <c r="A55" s="112" t="s">
        <v>4</v>
      </c>
      <c r="B55" s="411" t="s">
        <v>254</v>
      </c>
      <c r="C55" s="411"/>
      <c r="D55" s="411"/>
      <c r="E55" s="411"/>
      <c r="F55" s="411"/>
      <c r="G55" s="411"/>
      <c r="H55" s="411"/>
      <c r="I55" s="71"/>
    </row>
    <row r="56" spans="1:9" x14ac:dyDescent="0.25">
      <c r="I56" s="67" t="str">
        <f>HYPERLINK("#'Sec II (1)'!A1","Back to Top")</f>
        <v>Back to Top</v>
      </c>
    </row>
    <row r="58" spans="1:9" x14ac:dyDescent="0.25">
      <c r="A58" s="65"/>
      <c r="C58" s="71"/>
      <c r="D58" s="71"/>
      <c r="E58" s="72"/>
      <c r="F58" s="71"/>
      <c r="G58" s="71"/>
      <c r="H58" s="113" t="s">
        <v>239</v>
      </c>
    </row>
    <row r="59" spans="1:9" ht="18.75" x14ac:dyDescent="0.3">
      <c r="A59" s="408" t="s">
        <v>237</v>
      </c>
      <c r="B59" s="408"/>
      <c r="C59" s="408"/>
      <c r="D59" s="408"/>
      <c r="E59" s="408"/>
      <c r="F59" s="408"/>
      <c r="G59" s="408"/>
      <c r="H59" s="408"/>
    </row>
    <row r="60" spans="1:9" ht="18.75" x14ac:dyDescent="0.3">
      <c r="A60" s="391" t="str">
        <f>'Sec I i (1)'!A3:E3</f>
        <v>1st Interim Financial Report</v>
      </c>
      <c r="B60" s="391"/>
      <c r="C60" s="391"/>
      <c r="D60" s="391"/>
      <c r="E60" s="391"/>
      <c r="F60" s="391"/>
      <c r="G60" s="391"/>
      <c r="H60" s="391"/>
    </row>
    <row r="61" spans="1:9" ht="18.75" x14ac:dyDescent="0.3">
      <c r="A61" s="408"/>
      <c r="B61" s="408"/>
      <c r="C61" s="408"/>
      <c r="D61" s="408"/>
      <c r="E61" s="408"/>
      <c r="F61" s="408"/>
      <c r="G61" s="408"/>
      <c r="H61" s="408"/>
    </row>
    <row r="62" spans="1:9" ht="18.75" x14ac:dyDescent="0.25">
      <c r="A62" s="63" t="s">
        <v>194</v>
      </c>
      <c r="B62" s="75"/>
      <c r="C62" s="76">
        <f>'Sec I i (1)'!C5</f>
        <v>0</v>
      </c>
      <c r="D62" s="88"/>
      <c r="E62" s="114"/>
      <c r="F62" s="88"/>
      <c r="G62" s="88"/>
      <c r="H62" s="88"/>
    </row>
    <row r="63" spans="1:9" ht="18.75" x14ac:dyDescent="0.25">
      <c r="A63" s="75"/>
      <c r="B63" s="75"/>
      <c r="C63" s="115"/>
      <c r="D63" s="88"/>
      <c r="E63" s="114"/>
      <c r="F63" s="88"/>
      <c r="G63" s="88"/>
      <c r="H63" s="88"/>
    </row>
    <row r="64" spans="1:9" ht="19.899999999999999" customHeight="1" x14ac:dyDescent="0.25">
      <c r="A64" s="415" t="s">
        <v>241</v>
      </c>
      <c r="B64" s="415"/>
      <c r="C64" s="416">
        <f>+'Sec I i (1)'!C7</f>
        <v>0</v>
      </c>
      <c r="D64" s="416"/>
      <c r="E64" s="416"/>
      <c r="F64" s="416"/>
      <c r="G64" s="416"/>
      <c r="H64" s="416"/>
    </row>
    <row r="65" spans="1:8" ht="19.899999999999999" customHeight="1" x14ac:dyDescent="0.25">
      <c r="A65" s="415"/>
      <c r="B65" s="415"/>
      <c r="C65" s="416"/>
      <c r="D65" s="416"/>
      <c r="E65" s="416"/>
      <c r="F65" s="416"/>
      <c r="G65" s="416"/>
      <c r="H65" s="416"/>
    </row>
    <row r="66" spans="1:8" ht="19.899999999999999" customHeight="1" x14ac:dyDescent="0.25">
      <c r="A66" s="415"/>
      <c r="B66" s="415"/>
      <c r="C66" s="416"/>
      <c r="D66" s="416"/>
      <c r="E66" s="416"/>
      <c r="F66" s="416"/>
      <c r="G66" s="416"/>
      <c r="H66" s="416"/>
    </row>
    <row r="67" spans="1:8" x14ac:dyDescent="0.25">
      <c r="A67" s="75"/>
      <c r="B67" s="75"/>
      <c r="C67" s="75"/>
      <c r="D67" s="75"/>
      <c r="E67" s="116"/>
      <c r="F67" s="75"/>
      <c r="G67" s="75"/>
      <c r="H67" s="75"/>
    </row>
    <row r="68" spans="1:8" ht="18.75" x14ac:dyDescent="0.25">
      <c r="A68" s="63" t="s">
        <v>242</v>
      </c>
      <c r="B68" s="75"/>
      <c r="C68" s="117" t="str">
        <f>'Sec I i (1)'!C11</f>
        <v/>
      </c>
      <c r="D68" s="74" t="s">
        <v>196</v>
      </c>
      <c r="E68" s="117" t="str">
        <f>'Sec I i (1)'!E11</f>
        <v/>
      </c>
      <c r="F68" s="75"/>
      <c r="G68" s="75"/>
      <c r="H68" s="75"/>
    </row>
    <row r="69" spans="1:8" ht="16.5" thickBot="1" x14ac:dyDescent="0.3">
      <c r="A69" s="118"/>
      <c r="B69" s="118"/>
      <c r="C69" s="118"/>
      <c r="D69" s="118"/>
      <c r="E69" s="119"/>
      <c r="F69" s="118"/>
      <c r="G69" s="118"/>
      <c r="H69" s="118"/>
    </row>
    <row r="70" spans="1:8" ht="18.75" x14ac:dyDescent="0.25">
      <c r="A70" s="200" t="s">
        <v>255</v>
      </c>
      <c r="B70" s="71"/>
      <c r="C70" s="201" t="s">
        <v>256</v>
      </c>
      <c r="D70" s="23"/>
      <c r="E70" s="121"/>
      <c r="F70" s="23"/>
      <c r="G70" s="23"/>
      <c r="H70" s="23"/>
    </row>
    <row r="71" spans="1:8" x14ac:dyDescent="0.25">
      <c r="A71" s="65"/>
      <c r="C71" s="111"/>
      <c r="D71" s="71"/>
      <c r="E71" s="122"/>
      <c r="F71" s="111"/>
      <c r="G71" s="111"/>
      <c r="H71" s="111"/>
    </row>
    <row r="72" spans="1:8" ht="67.150000000000006" customHeight="1" x14ac:dyDescent="0.25">
      <c r="A72" s="387" t="s">
        <v>257</v>
      </c>
      <c r="B72" s="387"/>
      <c r="C72" s="123" t="s">
        <v>258</v>
      </c>
      <c r="D72" s="71"/>
      <c r="E72" s="124" t="s">
        <v>259</v>
      </c>
      <c r="F72" s="123" t="s">
        <v>245</v>
      </c>
      <c r="G72" s="202" t="s">
        <v>260</v>
      </c>
      <c r="H72" s="123" t="s">
        <v>261</v>
      </c>
    </row>
    <row r="73" spans="1:8" ht="18.75" x14ac:dyDescent="0.3">
      <c r="A73" s="412"/>
      <c r="B73" s="412"/>
      <c r="C73" s="126"/>
      <c r="D73" s="89"/>
      <c r="E73" s="90" t="s">
        <v>79</v>
      </c>
      <c r="F73" s="127"/>
      <c r="G73" s="128"/>
      <c r="H73" s="128"/>
    </row>
    <row r="74" spans="1:8" ht="18.75" x14ac:dyDescent="0.25">
      <c r="A74" s="413"/>
      <c r="B74" s="413"/>
      <c r="C74" s="129"/>
      <c r="D74" s="130"/>
      <c r="E74" s="98">
        <v>0</v>
      </c>
      <c r="F74" s="99"/>
      <c r="G74" s="100"/>
      <c r="H74" s="100"/>
    </row>
    <row r="75" spans="1:8" ht="18.75" x14ac:dyDescent="0.25">
      <c r="A75" s="413"/>
      <c r="B75" s="413"/>
      <c r="C75" s="129"/>
      <c r="D75" s="130"/>
      <c r="E75" s="98">
        <v>0</v>
      </c>
      <c r="F75" s="99"/>
      <c r="G75" s="100"/>
      <c r="H75" s="100"/>
    </row>
    <row r="76" spans="1:8" ht="18.75" x14ac:dyDescent="0.25">
      <c r="A76" s="413"/>
      <c r="B76" s="413"/>
      <c r="C76" s="129"/>
      <c r="D76" s="130"/>
      <c r="E76" s="98">
        <v>0</v>
      </c>
      <c r="F76" s="99"/>
      <c r="G76" s="100"/>
      <c r="H76" s="100"/>
    </row>
    <row r="77" spans="1:8" ht="18.75" x14ac:dyDescent="0.25">
      <c r="A77" s="413"/>
      <c r="B77" s="413"/>
      <c r="C77" s="129"/>
      <c r="D77" s="130"/>
      <c r="E77" s="98">
        <v>0</v>
      </c>
      <c r="F77" s="99"/>
      <c r="G77" s="100"/>
      <c r="H77" s="100"/>
    </row>
    <row r="78" spans="1:8" ht="18.75" x14ac:dyDescent="0.25">
      <c r="A78" s="413"/>
      <c r="B78" s="413"/>
      <c r="C78" s="129"/>
      <c r="D78" s="130"/>
      <c r="E78" s="98">
        <v>0</v>
      </c>
      <c r="F78" s="99"/>
      <c r="G78" s="100"/>
      <c r="H78" s="100"/>
    </row>
    <row r="79" spans="1:8" ht="18.75" x14ac:dyDescent="0.25">
      <c r="A79" s="413"/>
      <c r="B79" s="413"/>
      <c r="C79" s="129"/>
      <c r="D79" s="130"/>
      <c r="E79" s="98">
        <v>0</v>
      </c>
      <c r="F79" s="99"/>
      <c r="G79" s="100"/>
      <c r="H79" s="100"/>
    </row>
    <row r="80" spans="1:8" ht="18.75" x14ac:dyDescent="0.25">
      <c r="A80" s="413"/>
      <c r="B80" s="413"/>
      <c r="C80" s="129"/>
      <c r="D80" s="130"/>
      <c r="E80" s="98">
        <v>0</v>
      </c>
      <c r="F80" s="99"/>
      <c r="G80" s="100"/>
      <c r="H80" s="100"/>
    </row>
    <row r="81" spans="1:8" ht="18.75" x14ac:dyDescent="0.25">
      <c r="A81" s="413"/>
      <c r="B81" s="413"/>
      <c r="C81" s="129"/>
      <c r="D81" s="130"/>
      <c r="E81" s="98">
        <v>0</v>
      </c>
      <c r="F81" s="99"/>
      <c r="G81" s="100"/>
      <c r="H81" s="100"/>
    </row>
    <row r="82" spans="1:8" ht="18.75" x14ac:dyDescent="0.25">
      <c r="A82" s="413"/>
      <c r="B82" s="413"/>
      <c r="C82" s="129"/>
      <c r="D82" s="130"/>
      <c r="E82" s="98">
        <v>0</v>
      </c>
      <c r="F82" s="99"/>
      <c r="G82" s="100"/>
      <c r="H82" s="100"/>
    </row>
    <row r="83" spans="1:8" ht="18.75" x14ac:dyDescent="0.25">
      <c r="A83" s="413"/>
      <c r="B83" s="413"/>
      <c r="C83" s="129"/>
      <c r="D83" s="130"/>
      <c r="E83" s="98">
        <v>0</v>
      </c>
      <c r="F83" s="99"/>
      <c r="G83" s="100"/>
      <c r="H83" s="100"/>
    </row>
    <row r="84" spans="1:8" ht="18.75" x14ac:dyDescent="0.25">
      <c r="A84" s="413"/>
      <c r="B84" s="413"/>
      <c r="C84" s="129"/>
      <c r="D84" s="130"/>
      <c r="E84" s="98">
        <v>0</v>
      </c>
      <c r="F84" s="99"/>
      <c r="G84" s="100"/>
      <c r="H84" s="100"/>
    </row>
    <row r="85" spans="1:8" ht="18.75" x14ac:dyDescent="0.25">
      <c r="A85" s="413"/>
      <c r="B85" s="413"/>
      <c r="C85" s="129"/>
      <c r="D85" s="130"/>
      <c r="E85" s="98">
        <v>0</v>
      </c>
      <c r="F85" s="99"/>
      <c r="G85" s="100"/>
      <c r="H85" s="100"/>
    </row>
    <row r="86" spans="1:8" ht="18.75" x14ac:dyDescent="0.25">
      <c r="A86" s="413"/>
      <c r="B86" s="413"/>
      <c r="C86" s="129"/>
      <c r="D86" s="130"/>
      <c r="E86" s="98">
        <v>0</v>
      </c>
      <c r="F86" s="99"/>
      <c r="G86" s="100"/>
      <c r="H86" s="100"/>
    </row>
    <row r="87" spans="1:8" ht="18.75" x14ac:dyDescent="0.25">
      <c r="A87" s="413"/>
      <c r="B87" s="413"/>
      <c r="C87" s="129"/>
      <c r="D87" s="130"/>
      <c r="E87" s="98">
        <v>0</v>
      </c>
      <c r="F87" s="99"/>
      <c r="G87" s="100"/>
      <c r="H87" s="100"/>
    </row>
    <row r="88" spans="1:8" ht="18.75" x14ac:dyDescent="0.25">
      <c r="A88" s="413"/>
      <c r="B88" s="413"/>
      <c r="C88" s="129"/>
      <c r="D88" s="130"/>
      <c r="E88" s="98">
        <v>0</v>
      </c>
      <c r="F88" s="99"/>
      <c r="G88" s="100"/>
      <c r="H88" s="100"/>
    </row>
    <row r="89" spans="1:8" ht="18.75" x14ac:dyDescent="0.25">
      <c r="A89" s="413"/>
      <c r="B89" s="413"/>
      <c r="C89" s="129"/>
      <c r="D89" s="130"/>
      <c r="E89" s="98">
        <v>0</v>
      </c>
      <c r="F89" s="99"/>
      <c r="G89" s="100"/>
      <c r="H89" s="100"/>
    </row>
    <row r="90" spans="1:8" ht="18.75" x14ac:dyDescent="0.25">
      <c r="A90" s="413"/>
      <c r="B90" s="413"/>
      <c r="C90" s="129"/>
      <c r="D90" s="130"/>
      <c r="E90" s="98">
        <v>0</v>
      </c>
      <c r="F90" s="99"/>
      <c r="G90" s="100"/>
      <c r="H90" s="100"/>
    </row>
    <row r="91" spans="1:8" ht="18.75" x14ac:dyDescent="0.25">
      <c r="A91" s="413"/>
      <c r="B91" s="413"/>
      <c r="C91" s="129"/>
      <c r="D91" s="130"/>
      <c r="E91" s="98">
        <v>0</v>
      </c>
      <c r="F91" s="99"/>
      <c r="G91" s="100"/>
      <c r="H91" s="100"/>
    </row>
    <row r="92" spans="1:8" ht="18.75" x14ac:dyDescent="0.25">
      <c r="A92" s="413"/>
      <c r="B92" s="413"/>
      <c r="C92" s="129"/>
      <c r="D92" s="130"/>
      <c r="E92" s="98">
        <v>0</v>
      </c>
      <c r="F92" s="99"/>
      <c r="G92" s="100"/>
      <c r="H92" s="100"/>
    </row>
    <row r="93" spans="1:8" ht="18.75" x14ac:dyDescent="0.25">
      <c r="A93" s="413"/>
      <c r="B93" s="413"/>
      <c r="C93" s="129"/>
      <c r="D93" s="130"/>
      <c r="E93" s="98">
        <v>0</v>
      </c>
      <c r="F93" s="99"/>
      <c r="G93" s="100"/>
      <c r="H93" s="100"/>
    </row>
    <row r="94" spans="1:8" ht="23.25" thickBot="1" x14ac:dyDescent="0.35">
      <c r="A94" s="93"/>
      <c r="B94" s="131"/>
      <c r="C94" s="132" t="s">
        <v>251</v>
      </c>
      <c r="D94" s="89"/>
      <c r="E94" s="148">
        <f>SUM(E74:E93)</f>
        <v>0</v>
      </c>
      <c r="F94" s="89"/>
      <c r="G94" s="89"/>
      <c r="H94" s="89"/>
    </row>
    <row r="95" spans="1:8" ht="16.5" thickTop="1" x14ac:dyDescent="0.25">
      <c r="A95" s="65"/>
      <c r="C95" s="71"/>
      <c r="D95" s="71"/>
      <c r="E95" s="72"/>
      <c r="F95" s="71"/>
      <c r="G95" s="71"/>
      <c r="H95" s="71"/>
    </row>
    <row r="96" spans="1:8" ht="15.6" customHeight="1" x14ac:dyDescent="0.25">
      <c r="A96" s="133" t="s">
        <v>2</v>
      </c>
      <c r="B96" s="411" t="s">
        <v>252</v>
      </c>
      <c r="C96" s="411"/>
      <c r="D96" s="411"/>
      <c r="E96" s="411"/>
      <c r="F96" s="411"/>
      <c r="G96" s="411"/>
      <c r="H96" s="411"/>
    </row>
    <row r="97" spans="1:9" ht="33.75" customHeight="1" x14ac:dyDescent="0.25">
      <c r="A97" s="133" t="s">
        <v>3</v>
      </c>
      <c r="B97" s="411" t="s">
        <v>253</v>
      </c>
      <c r="C97" s="411"/>
      <c r="D97" s="411"/>
      <c r="E97" s="411"/>
      <c r="F97" s="411"/>
      <c r="G97" s="411"/>
      <c r="H97" s="411"/>
    </row>
    <row r="98" spans="1:9" ht="15.6" customHeight="1" x14ac:dyDescent="0.25">
      <c r="A98" s="133" t="s">
        <v>4</v>
      </c>
      <c r="B98" s="411" t="s">
        <v>254</v>
      </c>
      <c r="C98" s="411"/>
      <c r="D98" s="411"/>
      <c r="E98" s="411"/>
      <c r="F98" s="411"/>
      <c r="G98" s="411"/>
      <c r="H98" s="411"/>
    </row>
    <row r="99" spans="1:9" x14ac:dyDescent="0.25">
      <c r="A99" s="133"/>
      <c r="B99" s="134"/>
      <c r="C99" s="134"/>
      <c r="D99" s="134"/>
      <c r="E99" s="134"/>
      <c r="F99" s="134"/>
      <c r="G99" s="134"/>
      <c r="H99" s="134"/>
      <c r="I99" s="67" t="str">
        <f>HYPERLINK("#'Sec II (1)'!A1","Back to Top")</f>
        <v>Back to Top</v>
      </c>
    </row>
    <row r="101" spans="1:9" x14ac:dyDescent="0.25">
      <c r="A101" s="65"/>
      <c r="C101" s="71"/>
      <c r="D101" s="71"/>
      <c r="E101" s="72"/>
      <c r="F101" s="71"/>
      <c r="G101" s="71"/>
      <c r="H101" s="113" t="s">
        <v>240</v>
      </c>
    </row>
    <row r="102" spans="1:9" ht="18.75" x14ac:dyDescent="0.3">
      <c r="A102" s="408" t="s">
        <v>237</v>
      </c>
      <c r="B102" s="408"/>
      <c r="C102" s="408"/>
      <c r="D102" s="408"/>
      <c r="E102" s="408"/>
      <c r="F102" s="408"/>
      <c r="G102" s="408"/>
      <c r="H102" s="408"/>
    </row>
    <row r="103" spans="1:9" ht="18.75" x14ac:dyDescent="0.3">
      <c r="A103" s="391" t="str">
        <f>'Sec I i (1)'!A3:E3</f>
        <v>1st Interim Financial Report</v>
      </c>
      <c r="B103" s="391"/>
      <c r="C103" s="391"/>
      <c r="D103" s="391"/>
      <c r="E103" s="391"/>
      <c r="F103" s="391"/>
      <c r="G103" s="391"/>
      <c r="H103" s="391"/>
    </row>
    <row r="104" spans="1:9" ht="18.75" x14ac:dyDescent="0.3">
      <c r="A104" s="408"/>
      <c r="B104" s="408"/>
      <c r="C104" s="408"/>
      <c r="D104" s="408"/>
      <c r="E104" s="408"/>
      <c r="F104" s="408"/>
      <c r="G104" s="408"/>
      <c r="H104" s="408"/>
    </row>
    <row r="105" spans="1:9" ht="18.75" x14ac:dyDescent="0.25">
      <c r="A105" s="63" t="s">
        <v>194</v>
      </c>
      <c r="B105" s="75"/>
      <c r="C105" s="76">
        <f>'Sec I i (1)'!C5</f>
        <v>0</v>
      </c>
      <c r="D105" s="88"/>
      <c r="E105" s="114"/>
      <c r="F105" s="88"/>
      <c r="G105" s="88"/>
      <c r="H105" s="88"/>
    </row>
    <row r="106" spans="1:9" ht="18.75" x14ac:dyDescent="0.25">
      <c r="A106" s="75"/>
      <c r="B106" s="75"/>
      <c r="C106" s="115"/>
      <c r="D106" s="88"/>
      <c r="E106" s="114"/>
      <c r="F106" s="88"/>
      <c r="G106" s="88"/>
      <c r="H106" s="88"/>
    </row>
    <row r="107" spans="1:9" ht="15.6" customHeight="1" x14ac:dyDescent="0.25">
      <c r="A107" s="415" t="s">
        <v>241</v>
      </c>
      <c r="B107" s="415"/>
      <c r="C107" s="416">
        <f>+'Sec I i (1)'!C7</f>
        <v>0</v>
      </c>
      <c r="D107" s="416"/>
      <c r="E107" s="416"/>
      <c r="F107" s="416"/>
      <c r="G107" s="416"/>
      <c r="H107" s="416"/>
    </row>
    <row r="108" spans="1:9" ht="15.6" customHeight="1" x14ac:dyDescent="0.25">
      <c r="A108" s="415"/>
      <c r="B108" s="415"/>
      <c r="C108" s="416"/>
      <c r="D108" s="416"/>
      <c r="E108" s="416"/>
      <c r="F108" s="416"/>
      <c r="G108" s="416"/>
      <c r="H108" s="416"/>
    </row>
    <row r="109" spans="1:9" ht="15.6" customHeight="1" x14ac:dyDescent="0.25">
      <c r="A109" s="415"/>
      <c r="B109" s="415"/>
      <c r="C109" s="416"/>
      <c r="D109" s="416"/>
      <c r="E109" s="416"/>
      <c r="F109" s="416"/>
      <c r="G109" s="416"/>
      <c r="H109" s="416"/>
    </row>
    <row r="110" spans="1:9" ht="15.6" customHeight="1" x14ac:dyDescent="0.25">
      <c r="A110" s="75"/>
      <c r="B110" s="75"/>
      <c r="C110" s="75"/>
      <c r="D110" s="75"/>
      <c r="E110" s="116"/>
      <c r="F110" s="75"/>
      <c r="G110" s="75"/>
      <c r="H110" s="75"/>
    </row>
    <row r="111" spans="1:9" ht="18.75" x14ac:dyDescent="0.25">
      <c r="A111" s="63" t="s">
        <v>242</v>
      </c>
      <c r="B111" s="75"/>
      <c r="C111" s="117" t="str">
        <f>'Sec I i (1)'!C11</f>
        <v/>
      </c>
      <c r="D111" s="74" t="s">
        <v>196</v>
      </c>
      <c r="E111" s="117" t="str">
        <f>'Sec I i (1)'!E11</f>
        <v/>
      </c>
      <c r="F111" s="75"/>
      <c r="G111" s="75"/>
      <c r="H111" s="75"/>
    </row>
    <row r="112" spans="1:9" ht="16.5" thickBot="1" x14ac:dyDescent="0.3">
      <c r="A112" s="118"/>
      <c r="B112" s="118"/>
      <c r="C112" s="118"/>
      <c r="D112" s="118"/>
      <c r="E112" s="119"/>
      <c r="F112" s="118"/>
      <c r="G112" s="118"/>
      <c r="H112" s="118"/>
    </row>
    <row r="113" spans="1:8" ht="18.75" x14ac:dyDescent="0.25">
      <c r="A113" s="200" t="s">
        <v>255</v>
      </c>
      <c r="B113" s="71"/>
      <c r="C113" s="403" t="s">
        <v>262</v>
      </c>
      <c r="D113" s="404"/>
      <c r="E113" s="404"/>
      <c r="F113" s="404"/>
      <c r="G113" s="404"/>
      <c r="H113" s="404"/>
    </row>
    <row r="114" spans="1:8" x14ac:dyDescent="0.25">
      <c r="A114" s="65"/>
      <c r="C114" s="111"/>
      <c r="D114" s="71"/>
      <c r="E114" s="122"/>
      <c r="F114" s="111"/>
      <c r="G114" s="111"/>
      <c r="H114" s="111"/>
    </row>
    <row r="115" spans="1:8" ht="87" customHeight="1" x14ac:dyDescent="0.25">
      <c r="A115" s="387" t="s">
        <v>257</v>
      </c>
      <c r="B115" s="387"/>
      <c r="C115" s="123" t="s">
        <v>258</v>
      </c>
      <c r="D115" s="71"/>
      <c r="E115" s="124" t="s">
        <v>259</v>
      </c>
      <c r="F115" s="123" t="s">
        <v>245</v>
      </c>
      <c r="G115" s="203" t="s">
        <v>260</v>
      </c>
      <c r="H115" s="125" t="s">
        <v>261</v>
      </c>
    </row>
    <row r="116" spans="1:8" ht="18.75" x14ac:dyDescent="0.3">
      <c r="A116" s="414"/>
      <c r="B116" s="414"/>
      <c r="C116" s="135"/>
      <c r="D116" s="136"/>
      <c r="E116" s="137" t="s">
        <v>79</v>
      </c>
      <c r="F116" s="138"/>
      <c r="G116" s="139"/>
      <c r="H116" s="139"/>
    </row>
    <row r="117" spans="1:8" ht="18.75" x14ac:dyDescent="0.25">
      <c r="A117" s="413"/>
      <c r="B117" s="413"/>
      <c r="C117" s="129"/>
      <c r="D117" s="130"/>
      <c r="E117" s="98">
        <v>0</v>
      </c>
      <c r="F117" s="99"/>
      <c r="G117" s="100"/>
      <c r="H117" s="100"/>
    </row>
    <row r="118" spans="1:8" ht="18.75" x14ac:dyDescent="0.25">
      <c r="A118" s="413"/>
      <c r="B118" s="413"/>
      <c r="C118" s="129"/>
      <c r="D118" s="130"/>
      <c r="E118" s="98">
        <v>0</v>
      </c>
      <c r="F118" s="99"/>
      <c r="G118" s="100"/>
      <c r="H118" s="100"/>
    </row>
    <row r="119" spans="1:8" ht="18.75" x14ac:dyDescent="0.25">
      <c r="A119" s="413"/>
      <c r="B119" s="413"/>
      <c r="C119" s="129"/>
      <c r="D119" s="130"/>
      <c r="E119" s="98">
        <v>0</v>
      </c>
      <c r="F119" s="99"/>
      <c r="G119" s="100"/>
      <c r="H119" s="100"/>
    </row>
    <row r="120" spans="1:8" ht="18.75" x14ac:dyDescent="0.25">
      <c r="A120" s="413"/>
      <c r="B120" s="413"/>
      <c r="C120" s="129"/>
      <c r="D120" s="130"/>
      <c r="E120" s="98">
        <v>0</v>
      </c>
      <c r="F120" s="99"/>
      <c r="G120" s="100"/>
      <c r="H120" s="100"/>
    </row>
    <row r="121" spans="1:8" ht="18.75" x14ac:dyDescent="0.25">
      <c r="A121" s="413"/>
      <c r="B121" s="413"/>
      <c r="C121" s="129"/>
      <c r="D121" s="130"/>
      <c r="E121" s="98">
        <v>0</v>
      </c>
      <c r="F121" s="99"/>
      <c r="G121" s="100"/>
      <c r="H121" s="100"/>
    </row>
    <row r="122" spans="1:8" ht="18.75" x14ac:dyDescent="0.25">
      <c r="A122" s="413"/>
      <c r="B122" s="413"/>
      <c r="C122" s="129"/>
      <c r="D122" s="130"/>
      <c r="E122" s="98">
        <v>0</v>
      </c>
      <c r="F122" s="99"/>
      <c r="G122" s="100"/>
      <c r="H122" s="100"/>
    </row>
    <row r="123" spans="1:8" ht="18.75" x14ac:dyDescent="0.25">
      <c r="A123" s="413"/>
      <c r="B123" s="413"/>
      <c r="C123" s="129"/>
      <c r="D123" s="130"/>
      <c r="E123" s="98">
        <v>0</v>
      </c>
      <c r="F123" s="99"/>
      <c r="G123" s="100"/>
      <c r="H123" s="100"/>
    </row>
    <row r="124" spans="1:8" ht="18.75" x14ac:dyDescent="0.25">
      <c r="A124" s="413"/>
      <c r="B124" s="413"/>
      <c r="C124" s="129"/>
      <c r="D124" s="130"/>
      <c r="E124" s="98">
        <v>0</v>
      </c>
      <c r="F124" s="99"/>
      <c r="G124" s="100"/>
      <c r="H124" s="100"/>
    </row>
    <row r="125" spans="1:8" ht="18.75" x14ac:dyDescent="0.25">
      <c r="A125" s="413"/>
      <c r="B125" s="413"/>
      <c r="C125" s="129"/>
      <c r="D125" s="130"/>
      <c r="E125" s="98">
        <v>0</v>
      </c>
      <c r="F125" s="99"/>
      <c r="G125" s="100"/>
      <c r="H125" s="100"/>
    </row>
    <row r="126" spans="1:8" ht="18.75" x14ac:dyDescent="0.25">
      <c r="A126" s="413"/>
      <c r="B126" s="413"/>
      <c r="C126" s="129"/>
      <c r="D126" s="130"/>
      <c r="E126" s="98">
        <v>0</v>
      </c>
      <c r="F126" s="99"/>
      <c r="G126" s="100"/>
      <c r="H126" s="100"/>
    </row>
    <row r="127" spans="1:8" ht="18.75" x14ac:dyDescent="0.25">
      <c r="A127" s="413"/>
      <c r="B127" s="413"/>
      <c r="C127" s="129"/>
      <c r="D127" s="130"/>
      <c r="E127" s="98">
        <v>0</v>
      </c>
      <c r="F127" s="99"/>
      <c r="G127" s="100"/>
      <c r="H127" s="100"/>
    </row>
    <row r="128" spans="1:8" ht="18.75" x14ac:dyDescent="0.25">
      <c r="A128" s="413"/>
      <c r="B128" s="413"/>
      <c r="C128" s="129"/>
      <c r="D128" s="130"/>
      <c r="E128" s="98">
        <v>0</v>
      </c>
      <c r="F128" s="99"/>
      <c r="G128" s="100"/>
      <c r="H128" s="100"/>
    </row>
    <row r="129" spans="1:9" ht="18.75" x14ac:dyDescent="0.25">
      <c r="A129" s="413"/>
      <c r="B129" s="413"/>
      <c r="C129" s="129"/>
      <c r="D129" s="130"/>
      <c r="E129" s="98">
        <v>0</v>
      </c>
      <c r="F129" s="99"/>
      <c r="G129" s="100"/>
      <c r="H129" s="100"/>
    </row>
    <row r="130" spans="1:9" ht="18.75" x14ac:dyDescent="0.25">
      <c r="A130" s="413"/>
      <c r="B130" s="413"/>
      <c r="C130" s="129"/>
      <c r="D130" s="130"/>
      <c r="E130" s="98">
        <v>0</v>
      </c>
      <c r="F130" s="99"/>
      <c r="G130" s="100"/>
      <c r="H130" s="100"/>
    </row>
    <row r="131" spans="1:9" ht="18.75" x14ac:dyDescent="0.25">
      <c r="A131" s="413"/>
      <c r="B131" s="413"/>
      <c r="C131" s="129"/>
      <c r="D131" s="130"/>
      <c r="E131" s="98">
        <v>0</v>
      </c>
      <c r="F131" s="99"/>
      <c r="G131" s="100"/>
      <c r="H131" s="100"/>
    </row>
    <row r="132" spans="1:9" ht="18.75" x14ac:dyDescent="0.25">
      <c r="A132" s="413"/>
      <c r="B132" s="413"/>
      <c r="C132" s="129"/>
      <c r="D132" s="130"/>
      <c r="E132" s="98">
        <v>0</v>
      </c>
      <c r="F132" s="99"/>
      <c r="G132" s="100"/>
      <c r="H132" s="100"/>
    </row>
    <row r="133" spans="1:9" ht="18.75" x14ac:dyDescent="0.25">
      <c r="A133" s="413"/>
      <c r="B133" s="413"/>
      <c r="C133" s="129"/>
      <c r="D133" s="130"/>
      <c r="E133" s="98">
        <v>0</v>
      </c>
      <c r="F133" s="99"/>
      <c r="G133" s="100"/>
      <c r="H133" s="100"/>
    </row>
    <row r="134" spans="1:9" ht="18.75" x14ac:dyDescent="0.25">
      <c r="A134" s="413"/>
      <c r="B134" s="413"/>
      <c r="C134" s="129"/>
      <c r="D134" s="130"/>
      <c r="E134" s="98">
        <v>0</v>
      </c>
      <c r="F134" s="99"/>
      <c r="G134" s="100"/>
      <c r="H134" s="100"/>
    </row>
    <row r="135" spans="1:9" ht="18.75" x14ac:dyDescent="0.25">
      <c r="A135" s="413"/>
      <c r="B135" s="413"/>
      <c r="C135" s="129"/>
      <c r="D135" s="130"/>
      <c r="E135" s="98">
        <v>0</v>
      </c>
      <c r="F135" s="99"/>
      <c r="G135" s="100"/>
      <c r="H135" s="100"/>
    </row>
    <row r="136" spans="1:9" ht="18.75" x14ac:dyDescent="0.25">
      <c r="A136" s="413"/>
      <c r="B136" s="413"/>
      <c r="C136" s="129"/>
      <c r="D136" s="130"/>
      <c r="E136" s="98">
        <v>0</v>
      </c>
      <c r="F136" s="99"/>
      <c r="G136" s="100"/>
      <c r="H136" s="100"/>
    </row>
    <row r="137" spans="1:9" ht="23.25" thickBot="1" x14ac:dyDescent="0.35">
      <c r="A137" s="93"/>
      <c r="B137" s="131"/>
      <c r="C137" s="132" t="s">
        <v>251</v>
      </c>
      <c r="D137" s="89"/>
      <c r="E137" s="148">
        <f>SUM(E117:E136)</f>
        <v>0</v>
      </c>
      <c r="F137" s="89"/>
      <c r="G137" s="89"/>
      <c r="H137" s="89"/>
    </row>
    <row r="138" spans="1:9" ht="16.5" thickTop="1" x14ac:dyDescent="0.25">
      <c r="A138" s="65"/>
      <c r="C138" s="71"/>
      <c r="D138" s="71"/>
      <c r="E138" s="72"/>
      <c r="F138" s="71"/>
      <c r="G138" s="71"/>
      <c r="H138" s="71"/>
    </row>
    <row r="139" spans="1:9" ht="15.6" customHeight="1" x14ac:dyDescent="0.25">
      <c r="A139" s="133" t="s">
        <v>2</v>
      </c>
      <c r="B139" s="411" t="s">
        <v>252</v>
      </c>
      <c r="C139" s="411"/>
      <c r="D139" s="411"/>
      <c r="E139" s="411"/>
      <c r="F139" s="411"/>
      <c r="G139" s="411"/>
      <c r="H139" s="411"/>
    </row>
    <row r="140" spans="1:9" ht="33.75" customHeight="1" x14ac:dyDescent="0.25">
      <c r="A140" s="133" t="s">
        <v>3</v>
      </c>
      <c r="B140" s="411" t="s">
        <v>253</v>
      </c>
      <c r="C140" s="411"/>
      <c r="D140" s="411"/>
      <c r="E140" s="411"/>
      <c r="F140" s="411"/>
      <c r="G140" s="411"/>
      <c r="H140" s="411"/>
    </row>
    <row r="141" spans="1:9" ht="15.6" customHeight="1" x14ac:dyDescent="0.25">
      <c r="A141" s="133" t="s">
        <v>4</v>
      </c>
      <c r="B141" s="411" t="s">
        <v>254</v>
      </c>
      <c r="C141" s="411"/>
      <c r="D141" s="411"/>
      <c r="E141" s="411"/>
      <c r="F141" s="411"/>
      <c r="G141" s="411"/>
      <c r="H141" s="411"/>
    </row>
    <row r="142" spans="1:9" x14ac:dyDescent="0.25">
      <c r="I142" s="70" t="str">
        <f>HYPERLINK("#'Sec II (1)'!A1","Back to Top")</f>
        <v>Back to Top</v>
      </c>
    </row>
    <row r="143" spans="1:9" x14ac:dyDescent="0.25">
      <c r="I143" s="70"/>
    </row>
    <row r="144" spans="1:9" x14ac:dyDescent="0.25">
      <c r="A144" s="65"/>
      <c r="C144" s="71"/>
      <c r="D144" s="71"/>
      <c r="E144" s="72"/>
      <c r="F144" s="71"/>
      <c r="G144" s="71"/>
      <c r="H144" s="113" t="s">
        <v>238</v>
      </c>
    </row>
    <row r="145" spans="1:8" ht="18.75" x14ac:dyDescent="0.3">
      <c r="A145" s="408" t="s">
        <v>237</v>
      </c>
      <c r="B145" s="408"/>
      <c r="C145" s="408"/>
      <c r="D145" s="408"/>
      <c r="E145" s="408"/>
      <c r="F145" s="408"/>
      <c r="G145" s="408"/>
      <c r="H145" s="408"/>
    </row>
    <row r="146" spans="1:8" ht="18.75" x14ac:dyDescent="0.3">
      <c r="A146" s="391" t="str">
        <f>'Sec I i (1)'!A3:E3</f>
        <v>1st Interim Financial Report</v>
      </c>
      <c r="B146" s="391"/>
      <c r="C146" s="391"/>
      <c r="D146" s="391"/>
      <c r="E146" s="391"/>
      <c r="F146" s="391"/>
      <c r="G146" s="391"/>
      <c r="H146" s="391"/>
    </row>
    <row r="147" spans="1:8" ht="18.75" x14ac:dyDescent="0.3">
      <c r="A147" s="408"/>
      <c r="B147" s="408"/>
      <c r="C147" s="408"/>
      <c r="D147" s="408"/>
      <c r="E147" s="408"/>
      <c r="F147" s="408"/>
      <c r="G147" s="408"/>
      <c r="H147" s="408"/>
    </row>
    <row r="148" spans="1:8" ht="18.75" x14ac:dyDescent="0.25">
      <c r="A148" s="63" t="s">
        <v>194</v>
      </c>
      <c r="B148" s="75"/>
      <c r="C148" s="76">
        <f>'Sec I i (1)'!C5</f>
        <v>0</v>
      </c>
      <c r="D148" s="88"/>
      <c r="E148" s="114"/>
      <c r="F148" s="88"/>
      <c r="G148" s="88"/>
      <c r="H148" s="88"/>
    </row>
    <row r="149" spans="1:8" ht="18.75" x14ac:dyDescent="0.25">
      <c r="A149" s="75"/>
      <c r="B149" s="75"/>
      <c r="C149" s="115"/>
      <c r="D149" s="88"/>
      <c r="E149" s="114"/>
      <c r="F149" s="88"/>
      <c r="G149" s="88"/>
      <c r="H149" s="88"/>
    </row>
    <row r="150" spans="1:8" x14ac:dyDescent="0.25">
      <c r="A150" s="415" t="s">
        <v>241</v>
      </c>
      <c r="B150" s="415"/>
      <c r="C150" s="416">
        <f>+'Sec I i (1)'!C7</f>
        <v>0</v>
      </c>
      <c r="D150" s="416"/>
      <c r="E150" s="416"/>
      <c r="F150" s="416"/>
      <c r="G150" s="416"/>
      <c r="H150" s="416"/>
    </row>
    <row r="151" spans="1:8" x14ac:dyDescent="0.25">
      <c r="A151" s="415"/>
      <c r="B151" s="415"/>
      <c r="C151" s="416"/>
      <c r="D151" s="416"/>
      <c r="E151" s="416"/>
      <c r="F151" s="416"/>
      <c r="G151" s="416"/>
      <c r="H151" s="416"/>
    </row>
    <row r="152" spans="1:8" x14ac:dyDescent="0.25">
      <c r="A152" s="415"/>
      <c r="B152" s="415"/>
      <c r="C152" s="416"/>
      <c r="D152" s="416"/>
      <c r="E152" s="416"/>
      <c r="F152" s="416"/>
      <c r="G152" s="416"/>
      <c r="H152" s="416"/>
    </row>
    <row r="153" spans="1:8" x14ac:dyDescent="0.25">
      <c r="A153" s="75"/>
      <c r="B153" s="75"/>
      <c r="C153" s="75"/>
      <c r="D153" s="75"/>
      <c r="E153" s="116"/>
      <c r="F153" s="75"/>
      <c r="G153" s="75"/>
      <c r="H153" s="75"/>
    </row>
    <row r="154" spans="1:8" ht="18.75" x14ac:dyDescent="0.25">
      <c r="A154" s="63" t="s">
        <v>242</v>
      </c>
      <c r="B154" s="75"/>
      <c r="C154" s="117" t="str">
        <f>'Sec I i (1)'!C11</f>
        <v/>
      </c>
      <c r="D154" s="74" t="s">
        <v>196</v>
      </c>
      <c r="E154" s="117" t="str">
        <f>'Sec I i (1)'!E11</f>
        <v/>
      </c>
      <c r="F154" s="75"/>
      <c r="G154" s="75"/>
      <c r="H154" s="75"/>
    </row>
    <row r="155" spans="1:8" ht="16.5" thickBot="1" x14ac:dyDescent="0.3">
      <c r="A155" s="118"/>
      <c r="B155" s="118"/>
      <c r="C155" s="118"/>
      <c r="D155" s="118"/>
      <c r="E155" s="119"/>
      <c r="F155" s="118"/>
      <c r="G155" s="118"/>
      <c r="H155" s="118"/>
    </row>
    <row r="156" spans="1:8" ht="18.75" x14ac:dyDescent="0.25">
      <c r="A156" s="200" t="s">
        <v>255</v>
      </c>
      <c r="B156" s="71"/>
      <c r="C156" s="403" t="s">
        <v>263</v>
      </c>
      <c r="D156" s="404"/>
      <c r="E156" s="404"/>
      <c r="F156" s="404"/>
      <c r="G156" s="404"/>
      <c r="H156" s="404"/>
    </row>
    <row r="157" spans="1:8" x14ac:dyDescent="0.25">
      <c r="A157" s="65"/>
      <c r="C157" s="111"/>
      <c r="D157" s="71"/>
      <c r="E157" s="122"/>
      <c r="F157" s="111"/>
      <c r="G157" s="111"/>
      <c r="H157" s="111"/>
    </row>
    <row r="158" spans="1:8" ht="91.9" customHeight="1" x14ac:dyDescent="0.25">
      <c r="A158" s="387" t="s">
        <v>257</v>
      </c>
      <c r="B158" s="387"/>
      <c r="C158" s="123" t="s">
        <v>258</v>
      </c>
      <c r="D158" s="71"/>
      <c r="E158" s="124" t="s">
        <v>259</v>
      </c>
      <c r="F158" s="123" t="s">
        <v>245</v>
      </c>
      <c r="G158" s="203" t="s">
        <v>260</v>
      </c>
      <c r="H158" s="125" t="s">
        <v>261</v>
      </c>
    </row>
    <row r="159" spans="1:8" ht="18.75" x14ac:dyDescent="0.3">
      <c r="A159" s="412"/>
      <c r="B159" s="412"/>
      <c r="C159" s="126"/>
      <c r="D159" s="89"/>
      <c r="E159" s="90" t="s">
        <v>79</v>
      </c>
      <c r="F159" s="127"/>
      <c r="G159" s="128"/>
      <c r="H159" s="128"/>
    </row>
    <row r="160" spans="1:8" ht="18.75" x14ac:dyDescent="0.25">
      <c r="A160" s="413"/>
      <c r="B160" s="413"/>
      <c r="C160" s="129"/>
      <c r="D160" s="130"/>
      <c r="E160" s="98">
        <v>0</v>
      </c>
      <c r="F160" s="99"/>
      <c r="G160" s="100"/>
      <c r="H160" s="100"/>
    </row>
    <row r="161" spans="1:8" ht="18.75" x14ac:dyDescent="0.25">
      <c r="A161" s="413"/>
      <c r="B161" s="413"/>
      <c r="C161" s="129"/>
      <c r="D161" s="130"/>
      <c r="E161" s="98">
        <v>0</v>
      </c>
      <c r="F161" s="99"/>
      <c r="G161" s="100"/>
      <c r="H161" s="100"/>
    </row>
    <row r="162" spans="1:8" ht="18.75" x14ac:dyDescent="0.25">
      <c r="A162" s="413"/>
      <c r="B162" s="413"/>
      <c r="C162" s="129"/>
      <c r="D162" s="130"/>
      <c r="E162" s="98">
        <v>0</v>
      </c>
      <c r="F162" s="99"/>
      <c r="G162" s="100"/>
      <c r="H162" s="100"/>
    </row>
    <row r="163" spans="1:8" ht="18.75" x14ac:dyDescent="0.25">
      <c r="A163" s="413"/>
      <c r="B163" s="413"/>
      <c r="C163" s="129"/>
      <c r="D163" s="130"/>
      <c r="E163" s="98">
        <v>0</v>
      </c>
      <c r="F163" s="99"/>
      <c r="G163" s="100"/>
      <c r="H163" s="100"/>
    </row>
    <row r="164" spans="1:8" ht="18.75" x14ac:dyDescent="0.25">
      <c r="A164" s="413"/>
      <c r="B164" s="413"/>
      <c r="C164" s="129"/>
      <c r="D164" s="130"/>
      <c r="E164" s="98">
        <v>0</v>
      </c>
      <c r="F164" s="99"/>
      <c r="G164" s="100"/>
      <c r="H164" s="100"/>
    </row>
    <row r="165" spans="1:8" ht="18.75" x14ac:dyDescent="0.25">
      <c r="A165" s="413"/>
      <c r="B165" s="413"/>
      <c r="C165" s="129"/>
      <c r="D165" s="130"/>
      <c r="E165" s="98">
        <v>0</v>
      </c>
      <c r="F165" s="99"/>
      <c r="G165" s="100"/>
      <c r="H165" s="100"/>
    </row>
    <row r="166" spans="1:8" ht="18.75" x14ac:dyDescent="0.25">
      <c r="A166" s="413"/>
      <c r="B166" s="413"/>
      <c r="C166" s="129"/>
      <c r="D166" s="130"/>
      <c r="E166" s="98">
        <v>0</v>
      </c>
      <c r="F166" s="99"/>
      <c r="G166" s="100"/>
      <c r="H166" s="100"/>
    </row>
    <row r="167" spans="1:8" ht="18.75" x14ac:dyDescent="0.25">
      <c r="A167" s="413"/>
      <c r="B167" s="413"/>
      <c r="C167" s="129"/>
      <c r="D167" s="130"/>
      <c r="E167" s="98">
        <v>0</v>
      </c>
      <c r="F167" s="99"/>
      <c r="G167" s="100"/>
      <c r="H167" s="100"/>
    </row>
    <row r="168" spans="1:8" ht="18.75" x14ac:dyDescent="0.25">
      <c r="A168" s="413"/>
      <c r="B168" s="413"/>
      <c r="C168" s="129"/>
      <c r="D168" s="130"/>
      <c r="E168" s="98">
        <v>0</v>
      </c>
      <c r="F168" s="99"/>
      <c r="G168" s="100"/>
      <c r="H168" s="100"/>
    </row>
    <row r="169" spans="1:8" ht="18.75" x14ac:dyDescent="0.25">
      <c r="A169" s="413"/>
      <c r="B169" s="413"/>
      <c r="C169" s="129"/>
      <c r="D169" s="130"/>
      <c r="E169" s="98">
        <v>0</v>
      </c>
      <c r="F169" s="99"/>
      <c r="G169" s="100"/>
      <c r="H169" s="100"/>
    </row>
    <row r="170" spans="1:8" ht="18.75" x14ac:dyDescent="0.25">
      <c r="A170" s="413"/>
      <c r="B170" s="413"/>
      <c r="C170" s="129"/>
      <c r="D170" s="130"/>
      <c r="E170" s="98">
        <v>0</v>
      </c>
      <c r="F170" s="99"/>
      <c r="G170" s="100"/>
      <c r="H170" s="100"/>
    </row>
    <row r="171" spans="1:8" ht="18.75" x14ac:dyDescent="0.25">
      <c r="A171" s="413"/>
      <c r="B171" s="413"/>
      <c r="C171" s="129"/>
      <c r="D171" s="130"/>
      <c r="E171" s="98">
        <v>0</v>
      </c>
      <c r="F171" s="99"/>
      <c r="G171" s="100"/>
      <c r="H171" s="100"/>
    </row>
    <row r="172" spans="1:8" ht="18.75" x14ac:dyDescent="0.25">
      <c r="A172" s="413"/>
      <c r="B172" s="413"/>
      <c r="C172" s="129"/>
      <c r="D172" s="130"/>
      <c r="E172" s="98">
        <v>0</v>
      </c>
      <c r="F172" s="99"/>
      <c r="G172" s="100"/>
      <c r="H172" s="100"/>
    </row>
    <row r="173" spans="1:8" ht="18.75" x14ac:dyDescent="0.25">
      <c r="A173" s="413"/>
      <c r="B173" s="413"/>
      <c r="C173" s="129"/>
      <c r="D173" s="130"/>
      <c r="E173" s="98">
        <v>0</v>
      </c>
      <c r="F173" s="99"/>
      <c r="G173" s="100"/>
      <c r="H173" s="100"/>
    </row>
    <row r="174" spans="1:8" ht="18.75" x14ac:dyDescent="0.25">
      <c r="A174" s="413"/>
      <c r="B174" s="413"/>
      <c r="C174" s="129"/>
      <c r="D174" s="130"/>
      <c r="E174" s="98">
        <v>0</v>
      </c>
      <c r="F174" s="99"/>
      <c r="G174" s="100"/>
      <c r="H174" s="100"/>
    </row>
    <row r="175" spans="1:8" ht="18.75" x14ac:dyDescent="0.25">
      <c r="A175" s="413"/>
      <c r="B175" s="413"/>
      <c r="C175" s="129"/>
      <c r="D175" s="130"/>
      <c r="E175" s="98">
        <v>0</v>
      </c>
      <c r="F175" s="99"/>
      <c r="G175" s="100"/>
      <c r="H175" s="100"/>
    </row>
    <row r="176" spans="1:8" ht="18.75" x14ac:dyDescent="0.25">
      <c r="A176" s="413"/>
      <c r="B176" s="413"/>
      <c r="C176" s="129"/>
      <c r="D176" s="130"/>
      <c r="E176" s="98">
        <v>0</v>
      </c>
      <c r="F176" s="99"/>
      <c r="G176" s="100"/>
      <c r="H176" s="100"/>
    </row>
    <row r="177" spans="1:9" ht="18.75" x14ac:dyDescent="0.25">
      <c r="A177" s="413"/>
      <c r="B177" s="413"/>
      <c r="C177" s="129"/>
      <c r="D177" s="130"/>
      <c r="E177" s="98">
        <v>0</v>
      </c>
      <c r="F177" s="99"/>
      <c r="G177" s="100"/>
      <c r="H177" s="100"/>
    </row>
    <row r="178" spans="1:9" ht="18.75" x14ac:dyDescent="0.25">
      <c r="A178" s="413"/>
      <c r="B178" s="413"/>
      <c r="C178" s="129"/>
      <c r="D178" s="130"/>
      <c r="E178" s="98">
        <v>0</v>
      </c>
      <c r="F178" s="99"/>
      <c r="G178" s="100"/>
      <c r="H178" s="100"/>
    </row>
    <row r="179" spans="1:9" ht="18.75" x14ac:dyDescent="0.25">
      <c r="A179" s="413"/>
      <c r="B179" s="413"/>
      <c r="C179" s="129"/>
      <c r="D179" s="130"/>
      <c r="E179" s="98">
        <v>0</v>
      </c>
      <c r="F179" s="99"/>
      <c r="G179" s="100"/>
      <c r="H179" s="100"/>
    </row>
    <row r="180" spans="1:9" ht="23.25" thickBot="1" x14ac:dyDescent="0.35">
      <c r="A180" s="93"/>
      <c r="B180" s="131"/>
      <c r="C180" s="132" t="s">
        <v>251</v>
      </c>
      <c r="D180" s="89"/>
      <c r="E180" s="148">
        <f>SUM(E160:E179)</f>
        <v>0</v>
      </c>
      <c r="F180" s="89"/>
      <c r="G180" s="89"/>
      <c r="H180" s="89"/>
    </row>
    <row r="181" spans="1:9" ht="16.5" thickTop="1" x14ac:dyDescent="0.25">
      <c r="A181" s="65"/>
      <c r="C181" s="71"/>
      <c r="D181" s="71"/>
      <c r="E181" s="72"/>
      <c r="F181" s="71"/>
      <c r="G181" s="71"/>
      <c r="H181" s="71"/>
    </row>
    <row r="182" spans="1:9" ht="15.6" customHeight="1" x14ac:dyDescent="0.25">
      <c r="A182" s="133" t="s">
        <v>2</v>
      </c>
      <c r="B182" s="411" t="s">
        <v>252</v>
      </c>
      <c r="C182" s="411"/>
      <c r="D182" s="411"/>
      <c r="E182" s="411"/>
      <c r="F182" s="411"/>
      <c r="G182" s="411"/>
      <c r="H182" s="411"/>
    </row>
    <row r="183" spans="1:9" ht="33.75" customHeight="1" x14ac:dyDescent="0.25">
      <c r="A183" s="133" t="s">
        <v>3</v>
      </c>
      <c r="B183" s="411" t="s">
        <v>253</v>
      </c>
      <c r="C183" s="411"/>
      <c r="D183" s="411"/>
      <c r="E183" s="411"/>
      <c r="F183" s="411"/>
      <c r="G183" s="411"/>
      <c r="H183" s="411"/>
    </row>
    <row r="184" spans="1:9" ht="15.6" customHeight="1" x14ac:dyDescent="0.25">
      <c r="A184" s="133" t="s">
        <v>4</v>
      </c>
      <c r="B184" s="411" t="s">
        <v>254</v>
      </c>
      <c r="C184" s="411"/>
      <c r="D184" s="411"/>
      <c r="E184" s="411"/>
      <c r="F184" s="411"/>
      <c r="G184" s="411"/>
      <c r="H184" s="411"/>
    </row>
    <row r="185" spans="1:9" x14ac:dyDescent="0.25">
      <c r="I185" s="70" t="str">
        <f>HYPERLINK("#'Sec II (1)'!A1","Back to Top")</f>
        <v>Back to Top</v>
      </c>
    </row>
    <row r="186" spans="1:9" x14ac:dyDescent="0.25">
      <c r="I186" s="70"/>
    </row>
    <row r="187" spans="1:9" x14ac:dyDescent="0.25">
      <c r="A187" s="65"/>
      <c r="C187" s="71"/>
      <c r="D187" s="71"/>
      <c r="E187" s="72"/>
      <c r="F187" s="71"/>
      <c r="G187" s="71"/>
      <c r="H187" s="113" t="s">
        <v>238</v>
      </c>
    </row>
    <row r="188" spans="1:9" ht="18.75" x14ac:dyDescent="0.3">
      <c r="A188" s="408" t="s">
        <v>237</v>
      </c>
      <c r="B188" s="408"/>
      <c r="C188" s="408"/>
      <c r="D188" s="408"/>
      <c r="E188" s="408"/>
      <c r="F188" s="408"/>
      <c r="G188" s="408"/>
      <c r="H188" s="408"/>
    </row>
    <row r="189" spans="1:9" ht="18.75" x14ac:dyDescent="0.3">
      <c r="A189" s="391" t="str">
        <f>'Sec I i (1)'!A3:E3</f>
        <v>1st Interim Financial Report</v>
      </c>
      <c r="B189" s="391"/>
      <c r="C189" s="391"/>
      <c r="D189" s="391"/>
      <c r="E189" s="391"/>
      <c r="F189" s="391"/>
      <c r="G189" s="391"/>
      <c r="H189" s="391"/>
    </row>
    <row r="190" spans="1:9" ht="18.75" x14ac:dyDescent="0.3">
      <c r="A190" s="408"/>
      <c r="B190" s="408"/>
      <c r="C190" s="408"/>
      <c r="D190" s="408"/>
      <c r="E190" s="408"/>
      <c r="F190" s="408"/>
      <c r="G190" s="408"/>
      <c r="H190" s="408"/>
    </row>
    <row r="191" spans="1:9" ht="18.75" x14ac:dyDescent="0.25">
      <c r="A191" s="63" t="s">
        <v>194</v>
      </c>
      <c r="B191" s="75"/>
      <c r="C191" s="76">
        <f>'Sec I i (1)'!C5</f>
        <v>0</v>
      </c>
      <c r="D191" s="88"/>
      <c r="E191" s="114"/>
      <c r="F191" s="88"/>
      <c r="G191" s="88"/>
      <c r="H191" s="88"/>
    </row>
    <row r="192" spans="1:9" ht="18.75" x14ac:dyDescent="0.25">
      <c r="A192" s="75"/>
      <c r="B192" s="75"/>
      <c r="C192" s="115"/>
      <c r="D192" s="88"/>
      <c r="E192" s="114"/>
      <c r="F192" s="88"/>
      <c r="G192" s="88"/>
      <c r="H192" s="88"/>
    </row>
    <row r="193" spans="1:8" x14ac:dyDescent="0.25">
      <c r="A193" s="415" t="s">
        <v>241</v>
      </c>
      <c r="B193" s="415"/>
      <c r="C193" s="416">
        <f>+'Sec I i (1)'!C7</f>
        <v>0</v>
      </c>
      <c r="D193" s="416"/>
      <c r="E193" s="416"/>
      <c r="F193" s="416"/>
      <c r="G193" s="416"/>
      <c r="H193" s="416"/>
    </row>
    <row r="194" spans="1:8" x14ac:dyDescent="0.25">
      <c r="A194" s="415"/>
      <c r="B194" s="415"/>
      <c r="C194" s="416"/>
      <c r="D194" s="416"/>
      <c r="E194" s="416"/>
      <c r="F194" s="416"/>
      <c r="G194" s="416"/>
      <c r="H194" s="416"/>
    </row>
    <row r="195" spans="1:8" x14ac:dyDescent="0.25">
      <c r="A195" s="415"/>
      <c r="B195" s="415"/>
      <c r="C195" s="416"/>
      <c r="D195" s="416"/>
      <c r="E195" s="416"/>
      <c r="F195" s="416"/>
      <c r="G195" s="416"/>
      <c r="H195" s="416"/>
    </row>
    <row r="196" spans="1:8" x14ac:dyDescent="0.25">
      <c r="A196" s="75"/>
      <c r="B196" s="75"/>
      <c r="C196" s="75"/>
      <c r="D196" s="75"/>
      <c r="E196" s="116"/>
      <c r="F196" s="75"/>
      <c r="G196" s="75"/>
      <c r="H196" s="75"/>
    </row>
    <row r="197" spans="1:8" ht="18.75" x14ac:dyDescent="0.25">
      <c r="A197" s="63" t="s">
        <v>242</v>
      </c>
      <c r="B197" s="75"/>
      <c r="C197" s="117" t="str">
        <f>'Sec I i (1)'!C11</f>
        <v/>
      </c>
      <c r="D197" s="74" t="s">
        <v>196</v>
      </c>
      <c r="E197" s="117" t="str">
        <f>'Sec I i (1)'!E11</f>
        <v/>
      </c>
      <c r="F197" s="75"/>
      <c r="G197" s="75"/>
      <c r="H197" s="75"/>
    </row>
    <row r="198" spans="1:8" ht="16.5" thickBot="1" x14ac:dyDescent="0.3">
      <c r="A198" s="118"/>
      <c r="B198" s="118"/>
      <c r="C198" s="118"/>
      <c r="D198" s="118"/>
      <c r="E198" s="119"/>
      <c r="F198" s="118"/>
      <c r="G198" s="118"/>
      <c r="H198" s="118"/>
    </row>
    <row r="199" spans="1:8" ht="18.75" x14ac:dyDescent="0.25">
      <c r="A199" s="200" t="s">
        <v>255</v>
      </c>
      <c r="B199" s="71"/>
      <c r="C199" s="403" t="s">
        <v>264</v>
      </c>
      <c r="D199" s="405"/>
      <c r="E199" s="405"/>
      <c r="F199" s="405"/>
      <c r="G199" s="405"/>
      <c r="H199" s="405"/>
    </row>
    <row r="200" spans="1:8" x14ac:dyDescent="0.25">
      <c r="A200" s="65"/>
      <c r="C200" s="111"/>
      <c r="D200" s="71"/>
      <c r="E200" s="122"/>
      <c r="F200" s="111"/>
      <c r="G200" s="111"/>
      <c r="H200" s="111"/>
    </row>
    <row r="201" spans="1:8" ht="93" customHeight="1" x14ac:dyDescent="0.25">
      <c r="A201" s="387" t="s">
        <v>257</v>
      </c>
      <c r="B201" s="387"/>
      <c r="C201" s="123" t="s">
        <v>258</v>
      </c>
      <c r="D201" s="71"/>
      <c r="E201" s="124" t="s">
        <v>259</v>
      </c>
      <c r="F201" s="123" t="s">
        <v>245</v>
      </c>
      <c r="G201" s="203" t="s">
        <v>260</v>
      </c>
      <c r="H201" s="125" t="s">
        <v>261</v>
      </c>
    </row>
    <row r="202" spans="1:8" ht="18.75" x14ac:dyDescent="0.3">
      <c r="A202" s="414"/>
      <c r="B202" s="414"/>
      <c r="C202" s="135"/>
      <c r="D202" s="136"/>
      <c r="E202" s="137" t="s">
        <v>79</v>
      </c>
      <c r="F202" s="138"/>
      <c r="G202" s="139"/>
      <c r="H202" s="139"/>
    </row>
    <row r="203" spans="1:8" ht="18.75" x14ac:dyDescent="0.25">
      <c r="A203" s="413"/>
      <c r="B203" s="413"/>
      <c r="C203" s="129"/>
      <c r="D203" s="130"/>
      <c r="E203" s="98">
        <v>0</v>
      </c>
      <c r="F203" s="99"/>
      <c r="G203" s="100"/>
      <c r="H203" s="100"/>
    </row>
    <row r="204" spans="1:8" ht="18.75" x14ac:dyDescent="0.25">
      <c r="A204" s="413"/>
      <c r="B204" s="413"/>
      <c r="C204" s="129"/>
      <c r="D204" s="130"/>
      <c r="E204" s="98">
        <v>0</v>
      </c>
      <c r="F204" s="99"/>
      <c r="G204" s="100"/>
      <c r="H204" s="100"/>
    </row>
    <row r="205" spans="1:8" ht="18.75" x14ac:dyDescent="0.25">
      <c r="A205" s="413"/>
      <c r="B205" s="413"/>
      <c r="C205" s="129"/>
      <c r="D205" s="130"/>
      <c r="E205" s="98">
        <v>0</v>
      </c>
      <c r="F205" s="99"/>
      <c r="G205" s="100"/>
      <c r="H205" s="100"/>
    </row>
    <row r="206" spans="1:8" ht="18.75" x14ac:dyDescent="0.25">
      <c r="A206" s="413"/>
      <c r="B206" s="413"/>
      <c r="C206" s="129"/>
      <c r="D206" s="130"/>
      <c r="E206" s="98">
        <v>0</v>
      </c>
      <c r="F206" s="99"/>
      <c r="G206" s="100"/>
      <c r="H206" s="100"/>
    </row>
    <row r="207" spans="1:8" ht="18.75" x14ac:dyDescent="0.25">
      <c r="A207" s="413"/>
      <c r="B207" s="413"/>
      <c r="C207" s="129"/>
      <c r="D207" s="130"/>
      <c r="E207" s="98">
        <v>0</v>
      </c>
      <c r="F207" s="99"/>
      <c r="G207" s="100"/>
      <c r="H207" s="100"/>
    </row>
    <row r="208" spans="1:8" ht="18.75" x14ac:dyDescent="0.25">
      <c r="A208" s="413"/>
      <c r="B208" s="413"/>
      <c r="C208" s="129"/>
      <c r="D208" s="130"/>
      <c r="E208" s="98">
        <v>0</v>
      </c>
      <c r="F208" s="99"/>
      <c r="G208" s="100"/>
      <c r="H208" s="100"/>
    </row>
    <row r="209" spans="1:8" ht="18.75" x14ac:dyDescent="0.25">
      <c r="A209" s="413"/>
      <c r="B209" s="413"/>
      <c r="C209" s="129"/>
      <c r="D209" s="130"/>
      <c r="E209" s="98">
        <v>0</v>
      </c>
      <c r="F209" s="99"/>
      <c r="G209" s="100"/>
      <c r="H209" s="100"/>
    </row>
    <row r="210" spans="1:8" ht="18.75" x14ac:dyDescent="0.25">
      <c r="A210" s="413"/>
      <c r="B210" s="413"/>
      <c r="C210" s="129"/>
      <c r="D210" s="130"/>
      <c r="E210" s="98">
        <v>0</v>
      </c>
      <c r="F210" s="99"/>
      <c r="G210" s="100"/>
      <c r="H210" s="100"/>
    </row>
    <row r="211" spans="1:8" ht="18.75" x14ac:dyDescent="0.25">
      <c r="A211" s="413"/>
      <c r="B211" s="413"/>
      <c r="C211" s="129"/>
      <c r="D211" s="130"/>
      <c r="E211" s="98">
        <v>0</v>
      </c>
      <c r="F211" s="99"/>
      <c r="G211" s="100"/>
      <c r="H211" s="100"/>
    </row>
    <row r="212" spans="1:8" ht="18.75" x14ac:dyDescent="0.25">
      <c r="A212" s="413"/>
      <c r="B212" s="413"/>
      <c r="C212" s="129"/>
      <c r="D212" s="130"/>
      <c r="E212" s="98">
        <v>0</v>
      </c>
      <c r="F212" s="99"/>
      <c r="G212" s="100"/>
      <c r="H212" s="100"/>
    </row>
    <row r="213" spans="1:8" ht="18.75" x14ac:dyDescent="0.25">
      <c r="A213" s="413"/>
      <c r="B213" s="413"/>
      <c r="C213" s="129"/>
      <c r="D213" s="130"/>
      <c r="E213" s="98">
        <v>0</v>
      </c>
      <c r="F213" s="99"/>
      <c r="G213" s="100"/>
      <c r="H213" s="100"/>
    </row>
    <row r="214" spans="1:8" ht="18.75" x14ac:dyDescent="0.25">
      <c r="A214" s="413"/>
      <c r="B214" s="413"/>
      <c r="C214" s="129"/>
      <c r="D214" s="130"/>
      <c r="E214" s="98">
        <v>0</v>
      </c>
      <c r="F214" s="99"/>
      <c r="G214" s="100"/>
      <c r="H214" s="100"/>
    </row>
    <row r="215" spans="1:8" ht="18.75" x14ac:dyDescent="0.25">
      <c r="A215" s="413"/>
      <c r="B215" s="413"/>
      <c r="C215" s="129"/>
      <c r="D215" s="130"/>
      <c r="E215" s="98">
        <v>0</v>
      </c>
      <c r="F215" s="99"/>
      <c r="G215" s="100"/>
      <c r="H215" s="100"/>
    </row>
    <row r="216" spans="1:8" ht="18.75" x14ac:dyDescent="0.25">
      <c r="A216" s="413"/>
      <c r="B216" s="413"/>
      <c r="C216" s="129"/>
      <c r="D216" s="130"/>
      <c r="E216" s="98">
        <v>0</v>
      </c>
      <c r="F216" s="99"/>
      <c r="G216" s="100"/>
      <c r="H216" s="100"/>
    </row>
    <row r="217" spans="1:8" ht="18.75" x14ac:dyDescent="0.25">
      <c r="A217" s="413"/>
      <c r="B217" s="413"/>
      <c r="C217" s="129"/>
      <c r="D217" s="130"/>
      <c r="E217" s="98">
        <v>0</v>
      </c>
      <c r="F217" s="99"/>
      <c r="G217" s="100"/>
      <c r="H217" s="100"/>
    </row>
    <row r="218" spans="1:8" ht="18.75" x14ac:dyDescent="0.25">
      <c r="A218" s="413"/>
      <c r="B218" s="413"/>
      <c r="C218" s="129"/>
      <c r="D218" s="130"/>
      <c r="E218" s="98">
        <v>0</v>
      </c>
      <c r="F218" s="99"/>
      <c r="G218" s="100"/>
      <c r="H218" s="100"/>
    </row>
    <row r="219" spans="1:8" ht="18.75" x14ac:dyDescent="0.25">
      <c r="A219" s="413"/>
      <c r="B219" s="413"/>
      <c r="C219" s="129"/>
      <c r="D219" s="130"/>
      <c r="E219" s="98">
        <v>0</v>
      </c>
      <c r="F219" s="99"/>
      <c r="G219" s="100"/>
      <c r="H219" s="100"/>
    </row>
    <row r="220" spans="1:8" ht="18.75" x14ac:dyDescent="0.25">
      <c r="A220" s="413"/>
      <c r="B220" s="413"/>
      <c r="C220" s="129"/>
      <c r="D220" s="130"/>
      <c r="E220" s="98">
        <v>0</v>
      </c>
      <c r="F220" s="99"/>
      <c r="G220" s="100"/>
      <c r="H220" s="100"/>
    </row>
    <row r="221" spans="1:8" ht="18.75" x14ac:dyDescent="0.25">
      <c r="A221" s="413"/>
      <c r="B221" s="413"/>
      <c r="C221" s="129"/>
      <c r="D221" s="130"/>
      <c r="E221" s="98">
        <v>0</v>
      </c>
      <c r="F221" s="99"/>
      <c r="G221" s="100"/>
      <c r="H221" s="100"/>
    </row>
    <row r="222" spans="1:8" ht="18.75" x14ac:dyDescent="0.25">
      <c r="A222" s="413"/>
      <c r="B222" s="413"/>
      <c r="C222" s="129"/>
      <c r="D222" s="130"/>
      <c r="E222" s="98">
        <v>0</v>
      </c>
      <c r="F222" s="99"/>
      <c r="G222" s="100"/>
      <c r="H222" s="100"/>
    </row>
    <row r="223" spans="1:8" ht="23.25" thickBot="1" x14ac:dyDescent="0.35">
      <c r="A223" s="93"/>
      <c r="B223" s="131"/>
      <c r="C223" s="132" t="s">
        <v>251</v>
      </c>
      <c r="D223" s="89"/>
      <c r="E223" s="148">
        <f>SUM(E203:E222)</f>
        <v>0</v>
      </c>
      <c r="F223" s="89"/>
      <c r="G223" s="89"/>
      <c r="H223" s="89"/>
    </row>
    <row r="224" spans="1:8" ht="16.5" thickTop="1" x14ac:dyDescent="0.25">
      <c r="A224" s="65"/>
      <c r="C224" s="71"/>
      <c r="D224" s="71"/>
      <c r="E224" s="72"/>
      <c r="F224" s="71"/>
      <c r="G224" s="71"/>
      <c r="H224" s="71"/>
    </row>
    <row r="225" spans="1:9" ht="15.6" customHeight="1" x14ac:dyDescent="0.25">
      <c r="A225" s="133" t="s">
        <v>2</v>
      </c>
      <c r="B225" s="411" t="s">
        <v>252</v>
      </c>
      <c r="C225" s="411"/>
      <c r="D225" s="411"/>
      <c r="E225" s="411"/>
      <c r="F225" s="411"/>
      <c r="G225" s="411"/>
      <c r="H225" s="411"/>
    </row>
    <row r="226" spans="1:9" ht="33.75" customHeight="1" x14ac:dyDescent="0.25">
      <c r="A226" s="133" t="s">
        <v>3</v>
      </c>
      <c r="B226" s="411" t="s">
        <v>253</v>
      </c>
      <c r="C226" s="411"/>
      <c r="D226" s="411"/>
      <c r="E226" s="411"/>
      <c r="F226" s="411"/>
      <c r="G226" s="411"/>
      <c r="H226" s="411"/>
    </row>
    <row r="227" spans="1:9" ht="15.6" customHeight="1" x14ac:dyDescent="0.25">
      <c r="A227" s="133" t="s">
        <v>4</v>
      </c>
      <c r="B227" s="411" t="s">
        <v>254</v>
      </c>
      <c r="C227" s="411"/>
      <c r="D227" s="411"/>
      <c r="E227" s="411"/>
      <c r="F227" s="411"/>
      <c r="G227" s="411"/>
      <c r="H227" s="411"/>
    </row>
    <row r="228" spans="1:9" x14ac:dyDescent="0.25">
      <c r="I228" s="70" t="str">
        <f>HYPERLINK("#'Sec II (1)'!A1","Back to Top")</f>
        <v>Back to Top</v>
      </c>
    </row>
    <row r="229" spans="1:9" x14ac:dyDescent="0.25">
      <c r="I229" s="70"/>
    </row>
    <row r="230" spans="1:9" x14ac:dyDescent="0.25">
      <c r="A230" s="65"/>
      <c r="C230" s="71"/>
      <c r="D230" s="71"/>
      <c r="E230" s="72"/>
      <c r="F230" s="71"/>
      <c r="G230" s="71"/>
      <c r="H230" s="113" t="s">
        <v>238</v>
      </c>
    </row>
    <row r="231" spans="1:9" ht="18.75" x14ac:dyDescent="0.3">
      <c r="A231" s="408" t="s">
        <v>237</v>
      </c>
      <c r="B231" s="408"/>
      <c r="C231" s="408"/>
      <c r="D231" s="408"/>
      <c r="E231" s="408"/>
      <c r="F231" s="408"/>
      <c r="G231" s="408"/>
      <c r="H231" s="408"/>
    </row>
    <row r="232" spans="1:9" ht="18.75" x14ac:dyDescent="0.3">
      <c r="A232" s="391" t="str">
        <f>'Sec I i (1)'!A3:E3</f>
        <v>1st Interim Financial Report</v>
      </c>
      <c r="B232" s="391"/>
      <c r="C232" s="391"/>
      <c r="D232" s="391"/>
      <c r="E232" s="391"/>
      <c r="F232" s="391"/>
      <c r="G232" s="391"/>
      <c r="H232" s="391"/>
    </row>
    <row r="233" spans="1:9" ht="15.6" customHeight="1" x14ac:dyDescent="0.3">
      <c r="A233" s="408"/>
      <c r="B233" s="408"/>
      <c r="C233" s="408"/>
      <c r="D233" s="408"/>
      <c r="E233" s="408"/>
      <c r="F233" s="408"/>
      <c r="G233" s="408"/>
      <c r="H233" s="408"/>
    </row>
    <row r="234" spans="1:9" ht="15.6" customHeight="1" x14ac:dyDescent="0.25">
      <c r="A234" s="63" t="s">
        <v>194</v>
      </c>
      <c r="B234" s="75"/>
      <c r="C234" s="76">
        <f>'Sec I i (1)'!C5</f>
        <v>0</v>
      </c>
      <c r="D234" s="88"/>
      <c r="E234" s="114"/>
      <c r="F234" s="88"/>
      <c r="G234" s="88"/>
      <c r="H234" s="88"/>
    </row>
    <row r="235" spans="1:9" ht="15.6" customHeight="1" x14ac:dyDescent="0.25">
      <c r="A235" s="75"/>
      <c r="B235" s="75"/>
      <c r="C235" s="115"/>
      <c r="D235" s="88"/>
      <c r="E235" s="114"/>
      <c r="F235" s="88"/>
      <c r="G235" s="88"/>
      <c r="H235" s="88"/>
    </row>
    <row r="236" spans="1:9" x14ac:dyDescent="0.25">
      <c r="A236" s="415" t="s">
        <v>241</v>
      </c>
      <c r="B236" s="415"/>
      <c r="C236" s="416">
        <f>+'Sec I i (1)'!C7</f>
        <v>0</v>
      </c>
      <c r="D236" s="416"/>
      <c r="E236" s="416"/>
      <c r="F236" s="416"/>
      <c r="G236" s="416"/>
      <c r="H236" s="416"/>
    </row>
    <row r="237" spans="1:9" x14ac:dyDescent="0.25">
      <c r="A237" s="415"/>
      <c r="B237" s="415"/>
      <c r="C237" s="416"/>
      <c r="D237" s="416"/>
      <c r="E237" s="416"/>
      <c r="F237" s="416"/>
      <c r="G237" s="416"/>
      <c r="H237" s="416"/>
    </row>
    <row r="238" spans="1:9" x14ac:dyDescent="0.25">
      <c r="A238" s="415"/>
      <c r="B238" s="415"/>
      <c r="C238" s="416"/>
      <c r="D238" s="416"/>
      <c r="E238" s="416"/>
      <c r="F238" s="416"/>
      <c r="G238" s="416"/>
      <c r="H238" s="416"/>
    </row>
    <row r="239" spans="1:9" x14ac:dyDescent="0.25">
      <c r="A239" s="75"/>
      <c r="B239" s="75"/>
      <c r="C239" s="75"/>
      <c r="D239" s="75"/>
      <c r="E239" s="116"/>
      <c r="F239" s="75"/>
      <c r="G239" s="75"/>
      <c r="H239" s="75"/>
    </row>
    <row r="240" spans="1:9" ht="18.75" x14ac:dyDescent="0.25">
      <c r="A240" s="63" t="s">
        <v>242</v>
      </c>
      <c r="B240" s="75"/>
      <c r="C240" s="117" t="str">
        <f>'Sec I i (1)'!C11</f>
        <v/>
      </c>
      <c r="D240" s="74" t="s">
        <v>196</v>
      </c>
      <c r="E240" s="117" t="str">
        <f>'Sec I i (1)'!E11</f>
        <v/>
      </c>
      <c r="F240" s="75"/>
      <c r="G240" s="75"/>
      <c r="H240" s="75"/>
    </row>
    <row r="241" spans="1:8" ht="16.5" thickBot="1" x14ac:dyDescent="0.3">
      <c r="A241" s="118"/>
      <c r="B241" s="118"/>
      <c r="C241" s="118"/>
      <c r="D241" s="118"/>
      <c r="E241" s="119"/>
      <c r="F241" s="118"/>
      <c r="G241" s="118"/>
      <c r="H241" s="118"/>
    </row>
    <row r="242" spans="1:8" ht="18.75" x14ac:dyDescent="0.25">
      <c r="A242" s="200" t="s">
        <v>255</v>
      </c>
      <c r="B242" s="71"/>
      <c r="C242" s="201" t="s">
        <v>265</v>
      </c>
      <c r="D242" s="23"/>
      <c r="E242" s="121"/>
      <c r="F242" s="23"/>
      <c r="G242" s="23"/>
      <c r="H242" s="23"/>
    </row>
    <row r="243" spans="1:8" x14ac:dyDescent="0.25">
      <c r="A243" s="65"/>
      <c r="C243" s="111"/>
      <c r="D243" s="71"/>
      <c r="E243" s="122"/>
      <c r="F243" s="111"/>
      <c r="G243" s="111"/>
      <c r="H243" s="111"/>
    </row>
    <row r="244" spans="1:8" ht="85.15" customHeight="1" x14ac:dyDescent="0.25">
      <c r="A244" s="387" t="s">
        <v>257</v>
      </c>
      <c r="B244" s="387"/>
      <c r="C244" s="123" t="s">
        <v>258</v>
      </c>
      <c r="D244" s="71"/>
      <c r="E244" s="124" t="s">
        <v>259</v>
      </c>
      <c r="F244" s="123" t="s">
        <v>245</v>
      </c>
      <c r="G244" s="203" t="s">
        <v>260</v>
      </c>
      <c r="H244" s="125" t="s">
        <v>261</v>
      </c>
    </row>
    <row r="245" spans="1:8" ht="18.75" x14ac:dyDescent="0.3">
      <c r="A245" s="412"/>
      <c r="B245" s="412"/>
      <c r="C245" s="126"/>
      <c r="D245" s="89"/>
      <c r="E245" s="90" t="s">
        <v>79</v>
      </c>
      <c r="F245" s="127"/>
      <c r="G245" s="128"/>
      <c r="H245" s="128"/>
    </row>
    <row r="246" spans="1:8" ht="18.75" x14ac:dyDescent="0.25">
      <c r="A246" s="413"/>
      <c r="B246" s="413"/>
      <c r="C246" s="129"/>
      <c r="D246" s="130"/>
      <c r="E246" s="98">
        <v>0</v>
      </c>
      <c r="F246" s="99"/>
      <c r="G246" s="100"/>
      <c r="H246" s="100"/>
    </row>
    <row r="247" spans="1:8" ht="18.75" x14ac:dyDescent="0.25">
      <c r="A247" s="413"/>
      <c r="B247" s="413"/>
      <c r="C247" s="129"/>
      <c r="D247" s="130"/>
      <c r="E247" s="98">
        <v>0</v>
      </c>
      <c r="F247" s="99"/>
      <c r="G247" s="100"/>
      <c r="H247" s="100"/>
    </row>
    <row r="248" spans="1:8" ht="18.75" x14ac:dyDescent="0.25">
      <c r="A248" s="413"/>
      <c r="B248" s="413"/>
      <c r="C248" s="129"/>
      <c r="D248" s="130"/>
      <c r="E248" s="98">
        <v>0</v>
      </c>
      <c r="F248" s="99"/>
      <c r="G248" s="100"/>
      <c r="H248" s="100"/>
    </row>
    <row r="249" spans="1:8" ht="18.75" x14ac:dyDescent="0.25">
      <c r="A249" s="413"/>
      <c r="B249" s="413"/>
      <c r="C249" s="129"/>
      <c r="D249" s="130"/>
      <c r="E249" s="98">
        <v>0</v>
      </c>
      <c r="F249" s="99"/>
      <c r="G249" s="100"/>
      <c r="H249" s="100"/>
    </row>
    <row r="250" spans="1:8" ht="18.75" x14ac:dyDescent="0.25">
      <c r="A250" s="413"/>
      <c r="B250" s="413"/>
      <c r="C250" s="129"/>
      <c r="D250" s="130"/>
      <c r="E250" s="98">
        <v>0</v>
      </c>
      <c r="F250" s="99"/>
      <c r="G250" s="100"/>
      <c r="H250" s="100"/>
    </row>
    <row r="251" spans="1:8" ht="18.75" x14ac:dyDescent="0.25">
      <c r="A251" s="413"/>
      <c r="B251" s="413"/>
      <c r="C251" s="129"/>
      <c r="D251" s="130"/>
      <c r="E251" s="98">
        <v>0</v>
      </c>
      <c r="F251" s="99"/>
      <c r="G251" s="100"/>
      <c r="H251" s="100"/>
    </row>
    <row r="252" spans="1:8" ht="18.75" x14ac:dyDescent="0.25">
      <c r="A252" s="413"/>
      <c r="B252" s="413"/>
      <c r="C252" s="129"/>
      <c r="D252" s="130"/>
      <c r="E252" s="98">
        <v>0</v>
      </c>
      <c r="F252" s="99"/>
      <c r="G252" s="100"/>
      <c r="H252" s="100"/>
    </row>
    <row r="253" spans="1:8" ht="18.75" x14ac:dyDescent="0.25">
      <c r="A253" s="413"/>
      <c r="B253" s="413"/>
      <c r="C253" s="129"/>
      <c r="D253" s="130"/>
      <c r="E253" s="98">
        <v>0</v>
      </c>
      <c r="F253" s="99"/>
      <c r="G253" s="100"/>
      <c r="H253" s="100"/>
    </row>
    <row r="254" spans="1:8" ht="18.75" x14ac:dyDescent="0.25">
      <c r="A254" s="413"/>
      <c r="B254" s="413"/>
      <c r="C254" s="129"/>
      <c r="D254" s="130"/>
      <c r="E254" s="98">
        <v>0</v>
      </c>
      <c r="F254" s="99"/>
      <c r="G254" s="100"/>
      <c r="H254" s="100"/>
    </row>
    <row r="255" spans="1:8" ht="18.75" x14ac:dyDescent="0.25">
      <c r="A255" s="413"/>
      <c r="B255" s="413"/>
      <c r="C255" s="129"/>
      <c r="D255" s="130"/>
      <c r="E255" s="98">
        <v>0</v>
      </c>
      <c r="F255" s="99"/>
      <c r="G255" s="100"/>
      <c r="H255" s="100"/>
    </row>
    <row r="256" spans="1:8" ht="18.75" x14ac:dyDescent="0.25">
      <c r="A256" s="413"/>
      <c r="B256" s="413"/>
      <c r="C256" s="129"/>
      <c r="D256" s="130"/>
      <c r="E256" s="98">
        <v>0</v>
      </c>
      <c r="F256" s="99"/>
      <c r="G256" s="100"/>
      <c r="H256" s="100"/>
    </row>
    <row r="257" spans="1:9" ht="18.75" x14ac:dyDescent="0.25">
      <c r="A257" s="413"/>
      <c r="B257" s="413"/>
      <c r="C257" s="129"/>
      <c r="D257" s="130"/>
      <c r="E257" s="98">
        <v>0</v>
      </c>
      <c r="F257" s="99"/>
      <c r="G257" s="100"/>
      <c r="H257" s="100"/>
    </row>
    <row r="258" spans="1:9" ht="18.75" x14ac:dyDescent="0.25">
      <c r="A258" s="413"/>
      <c r="B258" s="413"/>
      <c r="C258" s="129"/>
      <c r="D258" s="130"/>
      <c r="E258" s="98">
        <v>0</v>
      </c>
      <c r="F258" s="99"/>
      <c r="G258" s="100"/>
      <c r="H258" s="100"/>
    </row>
    <row r="259" spans="1:9" ht="18.75" x14ac:dyDescent="0.25">
      <c r="A259" s="413"/>
      <c r="B259" s="413"/>
      <c r="C259" s="129"/>
      <c r="D259" s="130"/>
      <c r="E259" s="98">
        <v>0</v>
      </c>
      <c r="F259" s="99"/>
      <c r="G259" s="100"/>
      <c r="H259" s="100"/>
    </row>
    <row r="260" spans="1:9" ht="18.75" x14ac:dyDescent="0.25">
      <c r="A260" s="413"/>
      <c r="B260" s="413"/>
      <c r="C260" s="129"/>
      <c r="D260" s="130"/>
      <c r="E260" s="98">
        <v>0</v>
      </c>
      <c r="F260" s="99"/>
      <c r="G260" s="100"/>
      <c r="H260" s="100"/>
    </row>
    <row r="261" spans="1:9" ht="18.75" x14ac:dyDescent="0.25">
      <c r="A261" s="413"/>
      <c r="B261" s="413"/>
      <c r="C261" s="129"/>
      <c r="D261" s="130"/>
      <c r="E261" s="98">
        <v>0</v>
      </c>
      <c r="F261" s="99"/>
      <c r="G261" s="100"/>
      <c r="H261" s="100"/>
    </row>
    <row r="262" spans="1:9" ht="18.75" x14ac:dyDescent="0.25">
      <c r="A262" s="413"/>
      <c r="B262" s="413"/>
      <c r="C262" s="129"/>
      <c r="D262" s="130"/>
      <c r="E262" s="98">
        <v>0</v>
      </c>
      <c r="F262" s="99"/>
      <c r="G262" s="100"/>
      <c r="H262" s="100"/>
    </row>
    <row r="263" spans="1:9" ht="18.75" x14ac:dyDescent="0.25">
      <c r="A263" s="413"/>
      <c r="B263" s="413"/>
      <c r="C263" s="129"/>
      <c r="D263" s="130"/>
      <c r="E263" s="98">
        <v>0</v>
      </c>
      <c r="F263" s="99"/>
      <c r="G263" s="100"/>
      <c r="H263" s="100"/>
    </row>
    <row r="264" spans="1:9" ht="18.75" x14ac:dyDescent="0.25">
      <c r="A264" s="413"/>
      <c r="B264" s="413"/>
      <c r="C264" s="129"/>
      <c r="D264" s="130"/>
      <c r="E264" s="98">
        <v>0</v>
      </c>
      <c r="F264" s="99"/>
      <c r="G264" s="100"/>
      <c r="H264" s="100"/>
    </row>
    <row r="265" spans="1:9" ht="18.75" x14ac:dyDescent="0.25">
      <c r="A265" s="413"/>
      <c r="B265" s="413"/>
      <c r="C265" s="129"/>
      <c r="D265" s="130"/>
      <c r="E265" s="98">
        <v>0</v>
      </c>
      <c r="F265" s="99"/>
      <c r="G265" s="100"/>
      <c r="H265" s="100"/>
    </row>
    <row r="266" spans="1:9" ht="23.25" thickBot="1" x14ac:dyDescent="0.35">
      <c r="A266" s="93"/>
      <c r="B266" s="131"/>
      <c r="C266" s="132" t="s">
        <v>251</v>
      </c>
      <c r="D266" s="89"/>
      <c r="E266" s="148">
        <f>SUM(E246:E265)</f>
        <v>0</v>
      </c>
      <c r="F266" s="89"/>
      <c r="G266" s="89"/>
      <c r="H266" s="89"/>
    </row>
    <row r="267" spans="1:9" ht="16.5" thickTop="1" x14ac:dyDescent="0.25">
      <c r="A267" s="65"/>
      <c r="C267" s="71"/>
      <c r="D267" s="71"/>
      <c r="E267" s="72"/>
      <c r="F267" s="71"/>
      <c r="G267" s="71"/>
      <c r="H267" s="71"/>
    </row>
    <row r="268" spans="1:9" ht="15.6" customHeight="1" x14ac:dyDescent="0.25">
      <c r="A268" s="133" t="s">
        <v>2</v>
      </c>
      <c r="B268" s="411" t="s">
        <v>252</v>
      </c>
      <c r="C268" s="411"/>
      <c r="D268" s="411"/>
      <c r="E268" s="411"/>
      <c r="F268" s="411"/>
      <c r="G268" s="411"/>
      <c r="H268" s="411"/>
    </row>
    <row r="269" spans="1:9" ht="33.75" customHeight="1" x14ac:dyDescent="0.25">
      <c r="A269" s="133" t="s">
        <v>3</v>
      </c>
      <c r="B269" s="411" t="s">
        <v>253</v>
      </c>
      <c r="C269" s="411"/>
      <c r="D269" s="411"/>
      <c r="E269" s="411"/>
      <c r="F269" s="411"/>
      <c r="G269" s="411"/>
      <c r="H269" s="411"/>
    </row>
    <row r="270" spans="1:9" ht="15.6" customHeight="1" x14ac:dyDescent="0.25">
      <c r="A270" s="133" t="s">
        <v>4</v>
      </c>
      <c r="B270" s="411" t="s">
        <v>254</v>
      </c>
      <c r="C270" s="411"/>
      <c r="D270" s="411"/>
      <c r="E270" s="411"/>
      <c r="F270" s="411"/>
      <c r="G270" s="411"/>
      <c r="H270" s="411"/>
    </row>
    <row r="271" spans="1:9" x14ac:dyDescent="0.25">
      <c r="I271" s="70" t="str">
        <f>HYPERLINK("#'Sec II (1)'!A1","Back to Top")</f>
        <v>Back to Top</v>
      </c>
    </row>
    <row r="272" spans="1:9" x14ac:dyDescent="0.25">
      <c r="I272" s="70"/>
    </row>
    <row r="273" spans="1:8" x14ac:dyDescent="0.25">
      <c r="A273" s="65"/>
      <c r="C273" s="71"/>
      <c r="D273" s="71"/>
      <c r="E273" s="72"/>
      <c r="F273" s="140"/>
      <c r="G273" s="141"/>
      <c r="H273" s="113" t="s">
        <v>238</v>
      </c>
    </row>
    <row r="274" spans="1:8" ht="18.75" x14ac:dyDescent="0.3">
      <c r="A274" s="408" t="s">
        <v>237</v>
      </c>
      <c r="B274" s="408"/>
      <c r="C274" s="408"/>
      <c r="D274" s="408"/>
      <c r="E274" s="408"/>
      <c r="F274" s="408"/>
      <c r="G274" s="408"/>
      <c r="H274" s="408"/>
    </row>
    <row r="275" spans="1:8" ht="18.75" x14ac:dyDescent="0.3">
      <c r="A275" s="391" t="str">
        <f>'Sec I i (1)'!A3:E3</f>
        <v>1st Interim Financial Report</v>
      </c>
      <c r="B275" s="391"/>
      <c r="C275" s="391"/>
      <c r="D275" s="391"/>
      <c r="E275" s="391"/>
      <c r="F275" s="391"/>
      <c r="G275" s="391"/>
      <c r="H275" s="391"/>
    </row>
    <row r="276" spans="1:8" ht="18.75" x14ac:dyDescent="0.3">
      <c r="A276" s="408"/>
      <c r="B276" s="408"/>
      <c r="C276" s="408"/>
      <c r="D276" s="408"/>
      <c r="E276" s="408"/>
      <c r="F276" s="408"/>
      <c r="G276" s="408"/>
      <c r="H276" s="408"/>
    </row>
    <row r="277" spans="1:8" ht="18.75" x14ac:dyDescent="0.25">
      <c r="A277" s="63" t="s">
        <v>194</v>
      </c>
      <c r="B277" s="75"/>
      <c r="C277" s="76">
        <f>'Sec I i (1)'!C5</f>
        <v>0</v>
      </c>
      <c r="D277" s="88"/>
      <c r="E277" s="114"/>
      <c r="F277" s="88"/>
      <c r="G277" s="88"/>
      <c r="H277" s="88"/>
    </row>
    <row r="278" spans="1:8" ht="18.75" x14ac:dyDescent="0.25">
      <c r="A278" s="75"/>
      <c r="B278" s="75"/>
      <c r="C278" s="115"/>
      <c r="D278" s="88"/>
      <c r="E278" s="114"/>
      <c r="F278" s="88"/>
      <c r="G278" s="88"/>
      <c r="H278" s="88"/>
    </row>
    <row r="279" spans="1:8" x14ac:dyDescent="0.25">
      <c r="A279" s="415" t="s">
        <v>241</v>
      </c>
      <c r="B279" s="415"/>
      <c r="C279" s="416">
        <f>+'Sec I i (1)'!C7</f>
        <v>0</v>
      </c>
      <c r="D279" s="416"/>
      <c r="E279" s="416"/>
      <c r="F279" s="416"/>
      <c r="G279" s="416"/>
      <c r="H279" s="416"/>
    </row>
    <row r="280" spans="1:8" x14ac:dyDescent="0.25">
      <c r="A280" s="415"/>
      <c r="B280" s="415"/>
      <c r="C280" s="416"/>
      <c r="D280" s="416"/>
      <c r="E280" s="416"/>
      <c r="F280" s="416"/>
      <c r="G280" s="416"/>
      <c r="H280" s="416"/>
    </row>
    <row r="281" spans="1:8" x14ac:dyDescent="0.25">
      <c r="A281" s="415"/>
      <c r="B281" s="415"/>
      <c r="C281" s="416"/>
      <c r="D281" s="416"/>
      <c r="E281" s="416"/>
      <c r="F281" s="416"/>
      <c r="G281" s="416"/>
      <c r="H281" s="416"/>
    </row>
    <row r="282" spans="1:8" x14ac:dyDescent="0.25">
      <c r="A282" s="75"/>
      <c r="B282" s="75"/>
      <c r="C282" s="75"/>
      <c r="D282" s="75"/>
      <c r="E282" s="116"/>
      <c r="F282" s="75"/>
      <c r="G282" s="75"/>
      <c r="H282" s="75"/>
    </row>
    <row r="283" spans="1:8" ht="18.75" x14ac:dyDescent="0.25">
      <c r="A283" s="63" t="s">
        <v>242</v>
      </c>
      <c r="B283" s="75"/>
      <c r="C283" s="117" t="str">
        <f>'Sec I i (1)'!C11</f>
        <v/>
      </c>
      <c r="D283" s="74" t="s">
        <v>196</v>
      </c>
      <c r="E283" s="117" t="str">
        <f>'Sec I i (1)'!E11</f>
        <v/>
      </c>
      <c r="F283" s="75"/>
      <c r="G283" s="75"/>
      <c r="H283" s="75"/>
    </row>
    <row r="284" spans="1:8" ht="16.5" thickBot="1" x14ac:dyDescent="0.3">
      <c r="A284" s="118"/>
      <c r="B284" s="118"/>
      <c r="C284" s="118"/>
      <c r="D284" s="118"/>
      <c r="E284" s="119"/>
      <c r="F284" s="142"/>
      <c r="G284" s="143"/>
      <c r="H284" s="143"/>
    </row>
    <row r="285" spans="1:8" ht="19.5" x14ac:dyDescent="0.3">
      <c r="A285" s="120" t="s">
        <v>255</v>
      </c>
      <c r="B285" s="62"/>
      <c r="C285" s="406" t="s">
        <v>266</v>
      </c>
      <c r="D285" s="407"/>
      <c r="E285" s="407"/>
      <c r="F285" s="407"/>
      <c r="G285" s="407"/>
      <c r="H285" s="407"/>
    </row>
    <row r="286" spans="1:8" x14ac:dyDescent="0.25">
      <c r="A286" s="65"/>
      <c r="C286" s="111"/>
      <c r="D286" s="71"/>
      <c r="E286" s="122"/>
      <c r="F286" s="144"/>
      <c r="G286" s="108"/>
      <c r="H286" s="108"/>
    </row>
    <row r="287" spans="1:8" ht="82.15" customHeight="1" x14ac:dyDescent="0.25">
      <c r="A287" s="387" t="s">
        <v>257</v>
      </c>
      <c r="B287" s="387"/>
      <c r="C287" s="123" t="s">
        <v>258</v>
      </c>
      <c r="D287" s="71"/>
      <c r="E287" s="124" t="s">
        <v>259</v>
      </c>
      <c r="F287" s="123" t="s">
        <v>245</v>
      </c>
      <c r="G287" s="203" t="s">
        <v>260</v>
      </c>
      <c r="H287" s="125" t="s">
        <v>261</v>
      </c>
    </row>
    <row r="288" spans="1:8" ht="18.75" x14ac:dyDescent="0.3">
      <c r="A288" s="412"/>
      <c r="B288" s="412"/>
      <c r="C288" s="126"/>
      <c r="D288" s="89"/>
      <c r="E288" s="90" t="s">
        <v>79</v>
      </c>
      <c r="F288" s="127"/>
      <c r="G288" s="128"/>
      <c r="H288" s="128"/>
    </row>
    <row r="289" spans="1:8" ht="18.75" x14ac:dyDescent="0.25">
      <c r="A289" s="413"/>
      <c r="B289" s="413"/>
      <c r="C289" s="129"/>
      <c r="D289" s="130"/>
      <c r="E289" s="98">
        <v>0</v>
      </c>
      <c r="F289" s="99"/>
      <c r="G289" s="100"/>
      <c r="H289" s="100"/>
    </row>
    <row r="290" spans="1:8" ht="18.75" x14ac:dyDescent="0.25">
      <c r="A290" s="413"/>
      <c r="B290" s="413"/>
      <c r="C290" s="129"/>
      <c r="D290" s="130"/>
      <c r="E290" s="98">
        <v>0</v>
      </c>
      <c r="F290" s="99"/>
      <c r="G290" s="100"/>
      <c r="H290" s="100"/>
    </row>
    <row r="291" spans="1:8" ht="18.75" x14ac:dyDescent="0.25">
      <c r="A291" s="413"/>
      <c r="B291" s="413"/>
      <c r="C291" s="129"/>
      <c r="D291" s="130"/>
      <c r="E291" s="98">
        <v>0</v>
      </c>
      <c r="F291" s="99"/>
      <c r="G291" s="100"/>
      <c r="H291" s="100"/>
    </row>
    <row r="292" spans="1:8" ht="18.75" x14ac:dyDescent="0.25">
      <c r="A292" s="413"/>
      <c r="B292" s="413"/>
      <c r="C292" s="129"/>
      <c r="D292" s="130"/>
      <c r="E292" s="98">
        <v>0</v>
      </c>
      <c r="F292" s="99"/>
      <c r="G292" s="100"/>
      <c r="H292" s="100"/>
    </row>
    <row r="293" spans="1:8" ht="18.75" x14ac:dyDescent="0.25">
      <c r="A293" s="413"/>
      <c r="B293" s="413"/>
      <c r="C293" s="129"/>
      <c r="D293" s="130"/>
      <c r="E293" s="98">
        <v>0</v>
      </c>
      <c r="F293" s="99"/>
      <c r="G293" s="100"/>
      <c r="H293" s="100"/>
    </row>
    <row r="294" spans="1:8" ht="18.75" x14ac:dyDescent="0.25">
      <c r="A294" s="413"/>
      <c r="B294" s="413"/>
      <c r="C294" s="129"/>
      <c r="D294" s="130"/>
      <c r="E294" s="98">
        <v>0</v>
      </c>
      <c r="F294" s="99"/>
      <c r="G294" s="100"/>
      <c r="H294" s="100"/>
    </row>
    <row r="295" spans="1:8" ht="18.75" x14ac:dyDescent="0.25">
      <c r="A295" s="413"/>
      <c r="B295" s="413"/>
      <c r="C295" s="129"/>
      <c r="D295" s="130"/>
      <c r="E295" s="98">
        <v>0</v>
      </c>
      <c r="F295" s="99"/>
      <c r="G295" s="100"/>
      <c r="H295" s="100"/>
    </row>
    <row r="296" spans="1:8" ht="18.75" x14ac:dyDescent="0.25">
      <c r="A296" s="413"/>
      <c r="B296" s="413"/>
      <c r="C296" s="129"/>
      <c r="D296" s="130"/>
      <c r="E296" s="98">
        <v>0</v>
      </c>
      <c r="F296" s="99"/>
      <c r="G296" s="100"/>
      <c r="H296" s="100"/>
    </row>
    <row r="297" spans="1:8" ht="18.75" x14ac:dyDescent="0.25">
      <c r="A297" s="413"/>
      <c r="B297" s="413"/>
      <c r="C297" s="129"/>
      <c r="D297" s="130"/>
      <c r="E297" s="98">
        <v>0</v>
      </c>
      <c r="F297" s="99"/>
      <c r="G297" s="100"/>
      <c r="H297" s="100"/>
    </row>
    <row r="298" spans="1:8" ht="18.75" x14ac:dyDescent="0.25">
      <c r="A298" s="413"/>
      <c r="B298" s="413"/>
      <c r="C298" s="129"/>
      <c r="D298" s="130"/>
      <c r="E298" s="98">
        <v>0</v>
      </c>
      <c r="F298" s="99"/>
      <c r="G298" s="100"/>
      <c r="H298" s="100"/>
    </row>
    <row r="299" spans="1:8" ht="18.75" x14ac:dyDescent="0.25">
      <c r="A299" s="413"/>
      <c r="B299" s="413"/>
      <c r="C299" s="129"/>
      <c r="D299" s="130"/>
      <c r="E299" s="98">
        <v>0</v>
      </c>
      <c r="F299" s="99"/>
      <c r="G299" s="100"/>
      <c r="H299" s="100"/>
    </row>
    <row r="300" spans="1:8" ht="18.75" x14ac:dyDescent="0.25">
      <c r="A300" s="413"/>
      <c r="B300" s="413"/>
      <c r="C300" s="129"/>
      <c r="D300" s="130"/>
      <c r="E300" s="98">
        <v>0</v>
      </c>
      <c r="F300" s="99"/>
      <c r="G300" s="100"/>
      <c r="H300" s="100"/>
    </row>
    <row r="301" spans="1:8" ht="18.75" x14ac:dyDescent="0.25">
      <c r="A301" s="413"/>
      <c r="B301" s="413"/>
      <c r="C301" s="129"/>
      <c r="D301" s="130"/>
      <c r="E301" s="98">
        <v>0</v>
      </c>
      <c r="F301" s="99"/>
      <c r="G301" s="100"/>
      <c r="H301" s="100"/>
    </row>
    <row r="302" spans="1:8" ht="18.75" x14ac:dyDescent="0.25">
      <c r="A302" s="413"/>
      <c r="B302" s="413"/>
      <c r="C302" s="129"/>
      <c r="D302" s="130"/>
      <c r="E302" s="98">
        <v>0</v>
      </c>
      <c r="F302" s="99"/>
      <c r="G302" s="100"/>
      <c r="H302" s="100"/>
    </row>
    <row r="303" spans="1:8" ht="18.75" x14ac:dyDescent="0.25">
      <c r="A303" s="413"/>
      <c r="B303" s="413"/>
      <c r="C303" s="129"/>
      <c r="D303" s="130"/>
      <c r="E303" s="98">
        <v>0</v>
      </c>
      <c r="F303" s="99"/>
      <c r="G303" s="100"/>
      <c r="H303" s="100"/>
    </row>
    <row r="304" spans="1:8" ht="18.75" x14ac:dyDescent="0.25">
      <c r="A304" s="413"/>
      <c r="B304" s="413"/>
      <c r="C304" s="129"/>
      <c r="D304" s="130"/>
      <c r="E304" s="98">
        <v>0</v>
      </c>
      <c r="F304" s="99"/>
      <c r="G304" s="100"/>
      <c r="H304" s="100"/>
    </row>
    <row r="305" spans="1:9" ht="18.75" x14ac:dyDescent="0.25">
      <c r="A305" s="413"/>
      <c r="B305" s="413"/>
      <c r="C305" s="129"/>
      <c r="D305" s="130"/>
      <c r="E305" s="98">
        <v>0</v>
      </c>
      <c r="F305" s="99"/>
      <c r="G305" s="100"/>
      <c r="H305" s="100"/>
    </row>
    <row r="306" spans="1:9" ht="18.75" x14ac:dyDescent="0.25">
      <c r="A306" s="413"/>
      <c r="B306" s="413"/>
      <c r="C306" s="129"/>
      <c r="D306" s="130"/>
      <c r="E306" s="98">
        <v>0</v>
      </c>
      <c r="F306" s="99"/>
      <c r="G306" s="100"/>
      <c r="H306" s="100"/>
    </row>
    <row r="307" spans="1:9" ht="18.75" x14ac:dyDescent="0.25">
      <c r="A307" s="413"/>
      <c r="B307" s="413"/>
      <c r="C307" s="129"/>
      <c r="D307" s="130"/>
      <c r="E307" s="98">
        <v>0</v>
      </c>
      <c r="F307" s="99"/>
      <c r="G307" s="100"/>
      <c r="H307" s="100"/>
    </row>
    <row r="308" spans="1:9" ht="18.75" x14ac:dyDescent="0.25">
      <c r="A308" s="413"/>
      <c r="B308" s="413"/>
      <c r="C308" s="129"/>
      <c r="D308" s="130"/>
      <c r="E308" s="98">
        <v>0</v>
      </c>
      <c r="F308" s="99"/>
      <c r="G308" s="100"/>
      <c r="H308" s="100"/>
    </row>
    <row r="309" spans="1:9" ht="23.25" thickBot="1" x14ac:dyDescent="0.3">
      <c r="A309" s="145"/>
      <c r="B309" s="131"/>
      <c r="C309" s="132" t="s">
        <v>251</v>
      </c>
      <c r="D309" s="88"/>
      <c r="E309" s="148">
        <f>SUM(E289:E308)</f>
        <v>0</v>
      </c>
      <c r="F309" s="146"/>
      <c r="G309" s="115"/>
      <c r="H309" s="115"/>
    </row>
    <row r="310" spans="1:9" ht="16.5" thickTop="1" x14ac:dyDescent="0.25">
      <c r="A310" s="65"/>
      <c r="C310" s="71"/>
      <c r="D310" s="71"/>
      <c r="E310" s="72"/>
      <c r="F310" s="140"/>
      <c r="G310" s="141"/>
      <c r="H310" s="141"/>
    </row>
    <row r="311" spans="1:9" ht="15.6" customHeight="1" x14ac:dyDescent="0.25">
      <c r="A311" s="133" t="s">
        <v>2</v>
      </c>
      <c r="B311" s="411" t="s">
        <v>252</v>
      </c>
      <c r="C311" s="411"/>
      <c r="D311" s="411"/>
      <c r="E311" s="411"/>
      <c r="F311" s="411"/>
      <c r="G311" s="411"/>
      <c r="H311" s="411"/>
    </row>
    <row r="312" spans="1:9" ht="33.75" customHeight="1" x14ac:dyDescent="0.25">
      <c r="A312" s="133" t="s">
        <v>3</v>
      </c>
      <c r="B312" s="411" t="s">
        <v>253</v>
      </c>
      <c r="C312" s="411"/>
      <c r="D312" s="411"/>
      <c r="E312" s="411"/>
      <c r="F312" s="411"/>
      <c r="G312" s="411"/>
      <c r="H312" s="411"/>
    </row>
    <row r="313" spans="1:9" ht="15.6" customHeight="1" x14ac:dyDescent="0.25">
      <c r="A313" s="133" t="s">
        <v>4</v>
      </c>
      <c r="B313" s="411" t="s">
        <v>254</v>
      </c>
      <c r="C313" s="411"/>
      <c r="D313" s="411"/>
      <c r="E313" s="411"/>
      <c r="F313" s="411"/>
      <c r="G313" s="411"/>
      <c r="H313" s="411"/>
    </row>
    <row r="314" spans="1:9" x14ac:dyDescent="0.25">
      <c r="I314" s="67" t="str">
        <f>HYPERLINK("#'Sec II (1)'!A1","Back to Top")</f>
        <v>Back to Top</v>
      </c>
    </row>
  </sheetData>
  <sheetProtection algorithmName="SHA-512" hashValue="8rkfRvDcXR+kQef7hibhV/tdAEXUVXHPcdw0tr1ZRL1xO5DzL0195s0oM/7AYAWm1ZlG2l58QRxmyQ+T9bypNw==" saltValue="9Ufo4BTHY6e0aWQ2UBYqtA==" spinCount="100000" sheet="1" formatCells="0" formatColumns="0" formatRows="0" insertColumns="0" insertRows="0" insertHyperlinks="0" deleteColumns="0" deleteRows="0" selectLockedCells="1" sort="0" autoFilter="0" pivotTables="0"/>
  <mergeCells count="193">
    <mergeCell ref="A150:B152"/>
    <mergeCell ref="C150:H152"/>
    <mergeCell ref="A193:B195"/>
    <mergeCell ref="C193:H195"/>
    <mergeCell ref="A264:B264"/>
    <mergeCell ref="A265:B265"/>
    <mergeCell ref="B268:H268"/>
    <mergeCell ref="A252:B252"/>
    <mergeCell ref="A253:B253"/>
    <mergeCell ref="A254:B254"/>
    <mergeCell ref="A255:B255"/>
    <mergeCell ref="A256:B256"/>
    <mergeCell ref="A257:B257"/>
    <mergeCell ref="A246:B246"/>
    <mergeCell ref="A247:B247"/>
    <mergeCell ref="A248:B248"/>
    <mergeCell ref="A249:B249"/>
    <mergeCell ref="A250:B250"/>
    <mergeCell ref="A251:B251"/>
    <mergeCell ref="A244:B244"/>
    <mergeCell ref="A258:B258"/>
    <mergeCell ref="A259:B259"/>
    <mergeCell ref="A260:B260"/>
    <mergeCell ref="A261:B261"/>
    <mergeCell ref="B311:H311"/>
    <mergeCell ref="B312:H312"/>
    <mergeCell ref="B313:H313"/>
    <mergeCell ref="A18:B20"/>
    <mergeCell ref="C18:G20"/>
    <mergeCell ref="A64:B66"/>
    <mergeCell ref="C64:H66"/>
    <mergeCell ref="A303:B303"/>
    <mergeCell ref="A304:B304"/>
    <mergeCell ref="A305:B305"/>
    <mergeCell ref="A306:B306"/>
    <mergeCell ref="A307:B307"/>
    <mergeCell ref="A308:B308"/>
    <mergeCell ref="A297:B297"/>
    <mergeCell ref="A298:B298"/>
    <mergeCell ref="A299:B299"/>
    <mergeCell ref="A300:B300"/>
    <mergeCell ref="A301:B301"/>
    <mergeCell ref="A302:B302"/>
    <mergeCell ref="A291:B291"/>
    <mergeCell ref="A292:B292"/>
    <mergeCell ref="A293:B293"/>
    <mergeCell ref="A294:B294"/>
    <mergeCell ref="A295:B295"/>
    <mergeCell ref="A245:B245"/>
    <mergeCell ref="B226:H226"/>
    <mergeCell ref="B227:H227"/>
    <mergeCell ref="A231:H231"/>
    <mergeCell ref="A232:H232"/>
    <mergeCell ref="A233:H233"/>
    <mergeCell ref="A236:B238"/>
    <mergeCell ref="C236:H238"/>
    <mergeCell ref="A296:B296"/>
    <mergeCell ref="A287:B287"/>
    <mergeCell ref="A288:B288"/>
    <mergeCell ref="A289:B289"/>
    <mergeCell ref="A290:B290"/>
    <mergeCell ref="A275:H275"/>
    <mergeCell ref="A276:H276"/>
    <mergeCell ref="A279:B281"/>
    <mergeCell ref="C279:H281"/>
    <mergeCell ref="B269:H269"/>
    <mergeCell ref="B270:H270"/>
    <mergeCell ref="A274:H274"/>
    <mergeCell ref="A262:B262"/>
    <mergeCell ref="A263:B263"/>
    <mergeCell ref="A218:B218"/>
    <mergeCell ref="A219:B219"/>
    <mergeCell ref="A220:B220"/>
    <mergeCell ref="A221:B221"/>
    <mergeCell ref="A222:B222"/>
    <mergeCell ref="B225:H225"/>
    <mergeCell ref="A212:B212"/>
    <mergeCell ref="A213:B213"/>
    <mergeCell ref="A214:B214"/>
    <mergeCell ref="A215:B215"/>
    <mergeCell ref="A216:B216"/>
    <mergeCell ref="A217:B217"/>
    <mergeCell ref="A207:B207"/>
    <mergeCell ref="A208:B208"/>
    <mergeCell ref="A209:B209"/>
    <mergeCell ref="A210:B210"/>
    <mergeCell ref="A211:B211"/>
    <mergeCell ref="A201:B201"/>
    <mergeCell ref="A202:B202"/>
    <mergeCell ref="A203:B203"/>
    <mergeCell ref="A204:B204"/>
    <mergeCell ref="A205:B205"/>
    <mergeCell ref="A189:H189"/>
    <mergeCell ref="A190:H190"/>
    <mergeCell ref="A178:B178"/>
    <mergeCell ref="A179:B179"/>
    <mergeCell ref="B182:H182"/>
    <mergeCell ref="B183:H183"/>
    <mergeCell ref="B184:H184"/>
    <mergeCell ref="A188:H188"/>
    <mergeCell ref="A206:B206"/>
    <mergeCell ref="A173:B173"/>
    <mergeCell ref="A174:B174"/>
    <mergeCell ref="A175:B175"/>
    <mergeCell ref="A176:B176"/>
    <mergeCell ref="A177:B177"/>
    <mergeCell ref="A166:B166"/>
    <mergeCell ref="A167:B167"/>
    <mergeCell ref="A168:B168"/>
    <mergeCell ref="A169:B169"/>
    <mergeCell ref="A170:B170"/>
    <mergeCell ref="A171:B171"/>
    <mergeCell ref="A160:B160"/>
    <mergeCell ref="A161:B161"/>
    <mergeCell ref="A162:B162"/>
    <mergeCell ref="A163:B163"/>
    <mergeCell ref="A164:B164"/>
    <mergeCell ref="A165:B165"/>
    <mergeCell ref="A158:B158"/>
    <mergeCell ref="A159:B159"/>
    <mergeCell ref="A172:B172"/>
    <mergeCell ref="B140:H140"/>
    <mergeCell ref="B141:H141"/>
    <mergeCell ref="A145:H145"/>
    <mergeCell ref="A146:H146"/>
    <mergeCell ref="A147:H147"/>
    <mergeCell ref="A132:B132"/>
    <mergeCell ref="A133:B133"/>
    <mergeCell ref="A134:B134"/>
    <mergeCell ref="A135:B135"/>
    <mergeCell ref="A136:B136"/>
    <mergeCell ref="B139:H139"/>
    <mergeCell ref="A126:B126"/>
    <mergeCell ref="A127:B127"/>
    <mergeCell ref="A128:B128"/>
    <mergeCell ref="A129:B129"/>
    <mergeCell ref="A130:B130"/>
    <mergeCell ref="A131:B131"/>
    <mergeCell ref="A120:B120"/>
    <mergeCell ref="A121:B121"/>
    <mergeCell ref="A122:B122"/>
    <mergeCell ref="A123:B123"/>
    <mergeCell ref="A124:B124"/>
    <mergeCell ref="A125:B125"/>
    <mergeCell ref="A115:B115"/>
    <mergeCell ref="A116:B116"/>
    <mergeCell ref="A117:B117"/>
    <mergeCell ref="A118:B118"/>
    <mergeCell ref="A119:B119"/>
    <mergeCell ref="A103:H103"/>
    <mergeCell ref="A104:H104"/>
    <mergeCell ref="A107:B109"/>
    <mergeCell ref="C107:H109"/>
    <mergeCell ref="C113:H113"/>
    <mergeCell ref="A77:B77"/>
    <mergeCell ref="A78:B78"/>
    <mergeCell ref="A79:B79"/>
    <mergeCell ref="A92:B92"/>
    <mergeCell ref="A93:B93"/>
    <mergeCell ref="B96:H96"/>
    <mergeCell ref="B97:H97"/>
    <mergeCell ref="B98:H98"/>
    <mergeCell ref="A102:H102"/>
    <mergeCell ref="A86:B86"/>
    <mergeCell ref="A87:B87"/>
    <mergeCell ref="A88:B88"/>
    <mergeCell ref="A89:B89"/>
    <mergeCell ref="A90:B90"/>
    <mergeCell ref="A91:B91"/>
    <mergeCell ref="C156:H156"/>
    <mergeCell ref="C199:H199"/>
    <mergeCell ref="C285:H285"/>
    <mergeCell ref="A12:G12"/>
    <mergeCell ref="A13:G13"/>
    <mergeCell ref="A14:G14"/>
    <mergeCell ref="A15:G15"/>
    <mergeCell ref="B53:H53"/>
    <mergeCell ref="A72:B72"/>
    <mergeCell ref="A73:B73"/>
    <mergeCell ref="B54:H54"/>
    <mergeCell ref="B55:H55"/>
    <mergeCell ref="A59:H59"/>
    <mergeCell ref="A60:H60"/>
    <mergeCell ref="A61:H61"/>
    <mergeCell ref="A80:B80"/>
    <mergeCell ref="A81:B81"/>
    <mergeCell ref="A82:B82"/>
    <mergeCell ref="A83:B83"/>
    <mergeCell ref="A84:B84"/>
    <mergeCell ref="A85:B85"/>
    <mergeCell ref="A74:B74"/>
    <mergeCell ref="A75:B75"/>
    <mergeCell ref="A76:B76"/>
  </mergeCells>
  <phoneticPr fontId="18" type="noConversion"/>
  <pageMargins left="0.51181102362204722" right="0" top="0.55118110236220474" bottom="0.39370078740157483" header="0.31496062992125984" footer="0.31496062992125984"/>
  <pageSetup paperSize="9" scale="80" fitToHeight="6" orientation="portrait" r:id="rId1"/>
  <headerFooter alignWithMargins="0"/>
  <rowBreaks count="6" manualBreakCount="6">
    <brk id="57" max="7" man="1"/>
    <brk id="100" max="7" man="1"/>
    <brk id="143" max="7" man="1"/>
    <brk id="186" max="7" man="1"/>
    <brk id="229" max="7" man="1"/>
    <brk id="272"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E33"/>
  <sheetViews>
    <sheetView zoomScaleNormal="100" workbookViewId="0">
      <selection activeCell="B22" sqref="B22:C23"/>
    </sheetView>
  </sheetViews>
  <sheetFormatPr defaultRowHeight="16.5" x14ac:dyDescent="0.25"/>
  <cols>
    <col min="1" max="1" width="5.5" customWidth="1"/>
    <col min="2" max="2" width="14.875" customWidth="1"/>
    <col min="3" max="3" width="28.125" customWidth="1"/>
    <col min="4" max="4" width="4.375" customWidth="1"/>
    <col min="5" max="5" width="38.75" customWidth="1"/>
  </cols>
  <sheetData>
    <row r="1" spans="1:5" ht="20.25" customHeight="1" x14ac:dyDescent="0.25">
      <c r="E1" s="193" t="s">
        <v>193</v>
      </c>
    </row>
    <row r="2" spans="1:5" ht="20.25" customHeight="1" x14ac:dyDescent="0.25">
      <c r="A2" s="375" t="s">
        <v>192</v>
      </c>
      <c r="B2" s="375"/>
      <c r="C2" s="375"/>
      <c r="D2" s="375"/>
      <c r="E2" s="375"/>
    </row>
    <row r="3" spans="1:5" ht="20.25" customHeight="1" x14ac:dyDescent="0.25">
      <c r="A3" s="375" t="s">
        <v>172</v>
      </c>
      <c r="B3" s="375"/>
      <c r="C3" s="375"/>
      <c r="D3" s="375"/>
      <c r="E3" s="375"/>
    </row>
    <row r="4" spans="1:5" ht="18.75" x14ac:dyDescent="0.3">
      <c r="A4" s="376"/>
      <c r="B4" s="376"/>
      <c r="C4" s="376"/>
      <c r="D4" s="376"/>
      <c r="E4" s="376"/>
    </row>
    <row r="5" spans="1:5" s="2" customFormat="1" ht="20.25" customHeight="1" x14ac:dyDescent="0.25">
      <c r="A5" s="377" t="s">
        <v>194</v>
      </c>
      <c r="B5" s="377"/>
      <c r="C5" s="12">
        <f>Summary!D7</f>
        <v>0</v>
      </c>
      <c r="D5" s="1"/>
      <c r="E5" s="1"/>
    </row>
    <row r="6" spans="1:5" s="2" customFormat="1" ht="12.75" customHeight="1" x14ac:dyDescent="0.25">
      <c r="A6" s="1"/>
      <c r="B6" s="10"/>
      <c r="C6" s="1"/>
      <c r="D6" s="1"/>
      <c r="E6" s="1"/>
    </row>
    <row r="7" spans="1:5" s="2" customFormat="1" ht="20.25" customHeight="1" x14ac:dyDescent="0.25">
      <c r="A7" s="383" t="s">
        <v>52</v>
      </c>
      <c r="B7" s="383"/>
      <c r="C7" s="381">
        <f>Summary!D9</f>
        <v>0</v>
      </c>
      <c r="D7" s="381"/>
      <c r="E7" s="381"/>
    </row>
    <row r="8" spans="1:5" s="13" customFormat="1" ht="20.25" customHeight="1" x14ac:dyDescent="0.25">
      <c r="A8" s="383"/>
      <c r="B8" s="383"/>
      <c r="C8" s="381"/>
      <c r="D8" s="381"/>
      <c r="E8" s="381"/>
    </row>
    <row r="9" spans="1:5" s="2" customFormat="1" ht="20.25" customHeight="1" x14ac:dyDescent="0.25">
      <c r="A9" s="383"/>
      <c r="B9" s="383"/>
      <c r="C9" s="382"/>
      <c r="D9" s="382"/>
      <c r="E9" s="382"/>
    </row>
    <row r="10" spans="1:5" s="2" customFormat="1" ht="11.25" customHeight="1" x14ac:dyDescent="0.25">
      <c r="A10" s="1"/>
      <c r="B10" s="1"/>
      <c r="C10" s="1"/>
      <c r="D10" s="1"/>
      <c r="E10" s="1"/>
    </row>
    <row r="11" spans="1:5" s="2" customFormat="1" ht="20.25" customHeight="1" x14ac:dyDescent="0.25">
      <c r="A11" s="377" t="s">
        <v>195</v>
      </c>
      <c r="B11" s="377"/>
      <c r="C11" s="11" t="str">
        <f>Summary!B35</f>
        <v/>
      </c>
      <c r="D11" s="194" t="s">
        <v>196</v>
      </c>
      <c r="E11" s="11" t="str">
        <f>Summary!C35</f>
        <v/>
      </c>
    </row>
    <row r="12" spans="1:5" ht="17.25" customHeight="1" thickBot="1" x14ac:dyDescent="0.3">
      <c r="A12" s="9"/>
      <c r="B12" s="9"/>
      <c r="C12" s="206" t="s">
        <v>269</v>
      </c>
      <c r="D12" s="207"/>
      <c r="E12" s="206" t="str">
        <f>+C12</f>
        <v>(dd/mm/yyyy)</v>
      </c>
    </row>
    <row r="13" spans="1:5" ht="28.5" customHeight="1" x14ac:dyDescent="0.25">
      <c r="A13" s="378" t="s">
        <v>197</v>
      </c>
      <c r="B13" s="378"/>
      <c r="C13" s="5"/>
      <c r="D13" s="5"/>
      <c r="E13" s="5"/>
    </row>
    <row r="14" spans="1:5" ht="26.25" customHeight="1" x14ac:dyDescent="0.25">
      <c r="A14" s="379" t="s">
        <v>198</v>
      </c>
      <c r="B14" s="379"/>
      <c r="C14" s="380"/>
      <c r="D14" s="5"/>
      <c r="E14" s="5"/>
    </row>
    <row r="15" spans="1:5" ht="36" customHeight="1" x14ac:dyDescent="0.25">
      <c r="A15" s="195" t="s">
        <v>7</v>
      </c>
      <c r="B15" s="366" t="s">
        <v>280</v>
      </c>
      <c r="C15" s="366"/>
      <c r="D15" s="366"/>
      <c r="E15" s="366"/>
    </row>
    <row r="16" spans="1:5" ht="49.5" customHeight="1" x14ac:dyDescent="0.25">
      <c r="A16" s="195" t="s">
        <v>8</v>
      </c>
      <c r="B16" s="366" t="s">
        <v>199</v>
      </c>
      <c r="C16" s="366"/>
      <c r="D16" s="366"/>
      <c r="E16" s="366"/>
    </row>
    <row r="17" spans="1:5" ht="33" customHeight="1" x14ac:dyDescent="0.25">
      <c r="A17" s="195" t="s">
        <v>9</v>
      </c>
      <c r="B17" s="366" t="s">
        <v>200</v>
      </c>
      <c r="C17" s="366"/>
      <c r="D17" s="366"/>
      <c r="E17" s="366"/>
    </row>
    <row r="18" spans="1:5" ht="45.75" customHeight="1" x14ac:dyDescent="0.25">
      <c r="A18" s="195" t="s">
        <v>10</v>
      </c>
      <c r="B18" s="366" t="s">
        <v>281</v>
      </c>
      <c r="C18" s="366"/>
      <c r="D18" s="366"/>
      <c r="E18" s="366"/>
    </row>
    <row r="19" spans="1:5" ht="82.15" customHeight="1" x14ac:dyDescent="0.25">
      <c r="A19" s="195" t="s">
        <v>11</v>
      </c>
      <c r="B19" s="366" t="s">
        <v>201</v>
      </c>
      <c r="C19" s="366"/>
      <c r="D19" s="366"/>
      <c r="E19" s="366"/>
    </row>
    <row r="20" spans="1:5" ht="18.75" x14ac:dyDescent="0.3">
      <c r="A20" s="3"/>
      <c r="B20" s="6"/>
      <c r="C20" s="6"/>
      <c r="D20" s="6"/>
      <c r="E20" s="6"/>
    </row>
    <row r="21" spans="1:5" ht="18.75" x14ac:dyDescent="0.3">
      <c r="A21" s="3"/>
      <c r="B21" s="3"/>
      <c r="C21" s="3"/>
      <c r="D21" s="3"/>
      <c r="E21" s="3"/>
    </row>
    <row r="22" spans="1:5" ht="18.75" x14ac:dyDescent="0.3">
      <c r="A22" s="3"/>
      <c r="B22" s="368"/>
      <c r="C22" s="369"/>
      <c r="D22" s="3"/>
      <c r="E22" s="371"/>
    </row>
    <row r="23" spans="1:5" s="2" customFormat="1" ht="24.75" customHeight="1" x14ac:dyDescent="0.25">
      <c r="A23" s="1"/>
      <c r="B23" s="370"/>
      <c r="C23" s="370"/>
      <c r="D23" s="1"/>
      <c r="E23" s="372"/>
    </row>
    <row r="24" spans="1:5" ht="29.25" customHeight="1" x14ac:dyDescent="0.3">
      <c r="A24" s="3"/>
      <c r="B24" s="367" t="s">
        <v>202</v>
      </c>
      <c r="C24" s="367"/>
      <c r="D24" s="3"/>
      <c r="E24" s="196" t="s">
        <v>203</v>
      </c>
    </row>
    <row r="25" spans="1:5" ht="18.75" x14ac:dyDescent="0.3">
      <c r="A25" s="3"/>
      <c r="B25" s="373" t="s">
        <v>282</v>
      </c>
      <c r="C25" s="373"/>
      <c r="D25" s="373"/>
      <c r="E25" s="373"/>
    </row>
    <row r="26" spans="1:5" s="2" customFormat="1" ht="24.75" customHeight="1" x14ac:dyDescent="0.25">
      <c r="A26" s="1"/>
      <c r="B26" s="7"/>
      <c r="C26" s="341"/>
      <c r="D26" s="340" t="s">
        <v>283</v>
      </c>
      <c r="E26" s="14"/>
    </row>
    <row r="27" spans="1:5" ht="22.5" customHeight="1" x14ac:dyDescent="0.3">
      <c r="A27" s="3"/>
      <c r="B27" s="7"/>
      <c r="C27" s="8"/>
      <c r="D27" s="3"/>
      <c r="E27" s="197" t="s">
        <v>204</v>
      </c>
    </row>
    <row r="28" spans="1:5" ht="25.5" customHeight="1" x14ac:dyDescent="0.25">
      <c r="A28" s="4" t="s">
        <v>0</v>
      </c>
      <c r="B28" s="385" t="s">
        <v>205</v>
      </c>
      <c r="C28" s="385"/>
      <c r="D28" s="61"/>
      <c r="E28" s="61"/>
    </row>
    <row r="29" spans="1:5" ht="70.150000000000006" customHeight="1" x14ac:dyDescent="0.25">
      <c r="A29" s="4" t="s">
        <v>1</v>
      </c>
      <c r="B29" s="365" t="s">
        <v>206</v>
      </c>
      <c r="C29" s="365"/>
      <c r="D29" s="365"/>
      <c r="E29" s="365"/>
    </row>
    <row r="30" spans="1:5" x14ac:dyDescent="0.25">
      <c r="A30" s="374" t="s">
        <v>109</v>
      </c>
      <c r="B30" s="384" t="s">
        <v>207</v>
      </c>
      <c r="C30" s="384"/>
      <c r="D30" s="384"/>
      <c r="E30" s="384"/>
    </row>
    <row r="31" spans="1:5" x14ac:dyDescent="0.25">
      <c r="A31" s="374"/>
      <c r="B31" s="384"/>
      <c r="C31" s="384"/>
      <c r="D31" s="384"/>
      <c r="E31" s="384"/>
    </row>
    <row r="32" spans="1:5" x14ac:dyDescent="0.25">
      <c r="A32" s="374"/>
      <c r="B32" s="384"/>
      <c r="C32" s="384"/>
      <c r="D32" s="384"/>
      <c r="E32" s="384"/>
    </row>
    <row r="33" spans="2:5" x14ac:dyDescent="0.25">
      <c r="B33" s="384"/>
      <c r="C33" s="384"/>
      <c r="D33" s="384"/>
      <c r="E33" s="384"/>
    </row>
  </sheetData>
  <mergeCells count="22">
    <mergeCell ref="A2:E2"/>
    <mergeCell ref="A3:E3"/>
    <mergeCell ref="A4:E4"/>
    <mergeCell ref="A5:B5"/>
    <mergeCell ref="A7:B9"/>
    <mergeCell ref="C7:E9"/>
    <mergeCell ref="B17:E17"/>
    <mergeCell ref="B18:E18"/>
    <mergeCell ref="B19:E19"/>
    <mergeCell ref="B22:C23"/>
    <mergeCell ref="E22:E23"/>
    <mergeCell ref="A11:B11"/>
    <mergeCell ref="A13:B13"/>
    <mergeCell ref="A14:C14"/>
    <mergeCell ref="B15:E15"/>
    <mergeCell ref="B16:E16"/>
    <mergeCell ref="B28:C28"/>
    <mergeCell ref="B29:E29"/>
    <mergeCell ref="A30:A32"/>
    <mergeCell ref="B30:E33"/>
    <mergeCell ref="B24:C24"/>
    <mergeCell ref="B25:E25"/>
  </mergeCells>
  <phoneticPr fontId="18" type="noConversion"/>
  <pageMargins left="0.74803149606299213" right="0.74803149606299213" top="0.78740157480314965" bottom="0.78740157480314965" header="0.51181102362204722" footer="0.39370078740157483"/>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I44"/>
  <sheetViews>
    <sheetView zoomScaleNormal="100" zoomScaleSheetLayoutView="100" workbookViewId="0">
      <selection activeCell="D9" sqref="D9:H11"/>
    </sheetView>
  </sheetViews>
  <sheetFormatPr defaultColWidth="9" defaultRowHeight="18.75" x14ac:dyDescent="0.3"/>
  <cols>
    <col min="1" max="1" width="3.375" style="212" customWidth="1"/>
    <col min="2" max="2" width="18.625" style="213" customWidth="1"/>
    <col min="3" max="3" width="1.625" style="213" customWidth="1"/>
    <col min="4" max="4" width="20.125" style="214" customWidth="1"/>
    <col min="5" max="5" width="3.5" style="213" customWidth="1"/>
    <col min="6" max="8" width="14.25" style="214" customWidth="1"/>
    <col min="9" max="16384" width="9" style="216"/>
  </cols>
  <sheetData>
    <row r="1" spans="1:8" ht="20.25" customHeight="1" x14ac:dyDescent="0.3">
      <c r="H1" s="215" t="s">
        <v>193</v>
      </c>
    </row>
    <row r="2" spans="1:8" s="93" customFormat="1" ht="20.25" customHeight="1" x14ac:dyDescent="0.3">
      <c r="A2" s="390" t="s">
        <v>14</v>
      </c>
      <c r="B2" s="390"/>
      <c r="C2" s="390"/>
      <c r="D2" s="390"/>
      <c r="E2" s="390"/>
      <c r="F2" s="390"/>
      <c r="G2" s="390"/>
      <c r="H2" s="390"/>
    </row>
    <row r="3" spans="1:8" s="93" customFormat="1" ht="20.25" customHeight="1" x14ac:dyDescent="0.3">
      <c r="A3" s="392" t="str">
        <f>'Sec I i (2)'!A3:E3</f>
        <v>2nd Interim Financial Report</v>
      </c>
      <c r="B3" s="392"/>
      <c r="C3" s="392"/>
      <c r="D3" s="392"/>
      <c r="E3" s="392"/>
      <c r="F3" s="392"/>
      <c r="G3" s="392"/>
      <c r="H3" s="392"/>
    </row>
    <row r="4" spans="1:8" s="93" customFormat="1" ht="11.25" customHeight="1" x14ac:dyDescent="0.3">
      <c r="A4" s="391"/>
      <c r="B4" s="391"/>
      <c r="C4" s="391"/>
      <c r="D4" s="391"/>
      <c r="E4" s="391"/>
      <c r="F4" s="391"/>
      <c r="G4" s="391"/>
      <c r="H4" s="391"/>
    </row>
    <row r="5" spans="1:8" hidden="1" x14ac:dyDescent="0.3">
      <c r="A5" s="217"/>
      <c r="B5" s="218"/>
      <c r="C5" s="218"/>
      <c r="D5" s="219"/>
      <c r="E5" s="218"/>
      <c r="F5" s="219"/>
      <c r="G5" s="219"/>
      <c r="H5" s="219"/>
    </row>
    <row r="6" spans="1:8" s="65" customFormat="1" ht="11.25" customHeight="1" x14ac:dyDescent="0.25">
      <c r="A6" s="220"/>
      <c r="B6" s="221"/>
      <c r="C6" s="222"/>
      <c r="D6" s="223"/>
      <c r="E6" s="222"/>
      <c r="F6" s="223"/>
      <c r="G6" s="223"/>
      <c r="H6" s="223"/>
    </row>
    <row r="7" spans="1:8" s="78" customFormat="1" ht="20.25" customHeight="1" x14ac:dyDescent="0.25">
      <c r="A7" s="224" t="s">
        <v>208</v>
      </c>
      <c r="B7" s="224"/>
      <c r="C7" s="225"/>
      <c r="D7" s="226">
        <f>+'Sec I i (2)'!C5</f>
        <v>0</v>
      </c>
      <c r="E7" s="81"/>
      <c r="F7" s="80"/>
      <c r="G7" s="80"/>
      <c r="H7" s="80"/>
    </row>
    <row r="8" spans="1:8" s="78" customFormat="1" ht="11.25" customHeight="1" x14ac:dyDescent="0.25">
      <c r="A8" s="224"/>
      <c r="B8" s="224"/>
      <c r="C8" s="81"/>
      <c r="D8" s="80"/>
      <c r="E8" s="81"/>
      <c r="F8" s="80"/>
      <c r="G8" s="80"/>
      <c r="H8" s="80"/>
    </row>
    <row r="9" spans="1:8" s="78" customFormat="1" ht="20.25" customHeight="1" x14ac:dyDescent="0.25">
      <c r="A9" s="389" t="s">
        <v>209</v>
      </c>
      <c r="B9" s="389"/>
      <c r="C9" s="227"/>
      <c r="D9" s="388">
        <f>+'Sec I i (2)'!C7</f>
        <v>0</v>
      </c>
      <c r="E9" s="388"/>
      <c r="F9" s="388"/>
      <c r="G9" s="388"/>
      <c r="H9" s="388"/>
    </row>
    <row r="10" spans="1:8" s="78" customFormat="1" ht="20.25" customHeight="1" x14ac:dyDescent="0.25">
      <c r="A10" s="389"/>
      <c r="B10" s="389"/>
      <c r="C10" s="227"/>
      <c r="D10" s="388"/>
      <c r="E10" s="388"/>
      <c r="F10" s="388"/>
      <c r="G10" s="388"/>
      <c r="H10" s="388"/>
    </row>
    <row r="11" spans="1:8" s="78" customFormat="1" ht="20.25" customHeight="1" x14ac:dyDescent="0.25">
      <c r="A11" s="389"/>
      <c r="B11" s="389"/>
      <c r="C11" s="227"/>
      <c r="D11" s="388"/>
      <c r="E11" s="388"/>
      <c r="F11" s="388"/>
      <c r="G11" s="388"/>
      <c r="H11" s="388"/>
    </row>
    <row r="12" spans="1:8" s="78" customFormat="1" ht="11.25" customHeight="1" x14ac:dyDescent="0.25">
      <c r="A12" s="224"/>
      <c r="B12" s="224"/>
      <c r="C12" s="228"/>
      <c r="D12" s="229"/>
      <c r="E12" s="230"/>
      <c r="F12" s="231"/>
      <c r="G12" s="80"/>
      <c r="H12" s="80"/>
    </row>
    <row r="13" spans="1:8" s="78" customFormat="1" ht="20.25" customHeight="1" x14ac:dyDescent="0.25">
      <c r="A13" s="224" t="s">
        <v>210</v>
      </c>
      <c r="B13" s="224"/>
      <c r="C13" s="228"/>
      <c r="D13" s="117" t="str">
        <f>+'Sec I i (2)'!C11</f>
        <v/>
      </c>
      <c r="E13" s="232" t="s">
        <v>211</v>
      </c>
      <c r="F13" s="117" t="str">
        <f>+'Sec I i (2)'!E11</f>
        <v/>
      </c>
      <c r="G13" s="80"/>
      <c r="H13" s="80"/>
    </row>
    <row r="14" spans="1:8" s="89" customFormat="1" ht="12" customHeight="1" x14ac:dyDescent="0.3">
      <c r="A14" s="233"/>
      <c r="B14" s="233"/>
      <c r="C14" s="233"/>
      <c r="D14" s="234"/>
      <c r="E14" s="233"/>
      <c r="F14" s="234"/>
      <c r="G14" s="234"/>
      <c r="H14" s="234"/>
    </row>
    <row r="15" spans="1:8" s="93" customFormat="1" ht="8.25" customHeight="1" thickBot="1" x14ac:dyDescent="0.35">
      <c r="A15" s="233"/>
      <c r="B15" s="233"/>
      <c r="C15" s="233"/>
      <c r="D15" s="234"/>
      <c r="E15" s="233"/>
      <c r="F15" s="234"/>
      <c r="G15" s="234"/>
      <c r="H15" s="234"/>
    </row>
    <row r="16" spans="1:8" s="240" customFormat="1" ht="28.5" customHeight="1" thickBot="1" x14ac:dyDescent="0.3">
      <c r="A16" s="235" t="s">
        <v>212</v>
      </c>
      <c r="B16" s="236"/>
      <c r="C16" s="237"/>
      <c r="D16" s="238" t="s">
        <v>213</v>
      </c>
      <c r="E16" s="239"/>
      <c r="F16" s="393" t="s">
        <v>214</v>
      </c>
      <c r="G16" s="394"/>
      <c r="H16" s="395"/>
    </row>
    <row r="17" spans="1:8" s="249" customFormat="1" ht="36" customHeight="1" x14ac:dyDescent="0.3">
      <c r="A17" s="241"/>
      <c r="B17" s="242"/>
      <c r="C17" s="243"/>
      <c r="D17" s="244"/>
      <c r="E17" s="245"/>
      <c r="F17" s="246" t="s">
        <v>215</v>
      </c>
      <c r="G17" s="247" t="s">
        <v>216</v>
      </c>
      <c r="H17" s="248" t="s">
        <v>217</v>
      </c>
    </row>
    <row r="18" spans="1:8" s="256" customFormat="1" ht="15.75" customHeight="1" x14ac:dyDescent="0.25">
      <c r="A18" s="250"/>
      <c r="B18" s="251"/>
      <c r="C18" s="123"/>
      <c r="D18" s="252"/>
      <c r="E18" s="253"/>
      <c r="F18" s="254" t="s">
        <v>80</v>
      </c>
      <c r="G18" s="254" t="s">
        <v>81</v>
      </c>
      <c r="H18" s="255" t="s">
        <v>82</v>
      </c>
    </row>
    <row r="19" spans="1:8" s="249" customFormat="1" ht="15.75" customHeight="1" x14ac:dyDescent="0.3">
      <c r="A19" s="257"/>
      <c r="B19" s="213"/>
      <c r="C19" s="258"/>
      <c r="D19" s="259" t="s">
        <v>79</v>
      </c>
      <c r="E19" s="260"/>
      <c r="F19" s="261" t="s">
        <v>79</v>
      </c>
      <c r="G19" s="262" t="s">
        <v>79</v>
      </c>
      <c r="H19" s="263" t="s">
        <v>79</v>
      </c>
    </row>
    <row r="20" spans="1:8" s="249" customFormat="1" ht="24" customHeight="1" x14ac:dyDescent="0.3">
      <c r="A20" s="264" t="s">
        <v>218</v>
      </c>
      <c r="B20" s="71"/>
      <c r="C20" s="258"/>
      <c r="D20" s="265"/>
      <c r="E20" s="260"/>
      <c r="F20" s="103"/>
      <c r="G20" s="266"/>
      <c r="H20" s="267"/>
    </row>
    <row r="21" spans="1:8" s="249" customFormat="1" ht="24" customHeight="1" x14ac:dyDescent="0.3">
      <c r="A21" s="268" t="s">
        <v>219</v>
      </c>
      <c r="B21" s="71"/>
      <c r="C21" s="258"/>
      <c r="D21" s="265">
        <f>Summary!G27</f>
        <v>0</v>
      </c>
      <c r="E21" s="260"/>
      <c r="F21" s="147">
        <f>'Sec I ii (1)'!H21</f>
        <v>0</v>
      </c>
      <c r="G21" s="317">
        <f>'Sec II (2)'!C34</f>
        <v>0</v>
      </c>
      <c r="H21" s="312">
        <f>+F21+G21</f>
        <v>0</v>
      </c>
    </row>
    <row r="22" spans="1:8" s="249" customFormat="1" ht="24" customHeight="1" x14ac:dyDescent="0.3">
      <c r="A22" s="268" t="s">
        <v>220</v>
      </c>
      <c r="B22" s="71"/>
      <c r="C22" s="258"/>
      <c r="D22" s="265">
        <v>0</v>
      </c>
      <c r="E22" s="260"/>
      <c r="F22" s="147">
        <f>'Sec I ii (1)'!H22</f>
        <v>0</v>
      </c>
      <c r="G22" s="317">
        <f>'Sec II (2)'!C42</f>
        <v>0</v>
      </c>
      <c r="H22" s="312">
        <f>+F22+G22</f>
        <v>0</v>
      </c>
    </row>
    <row r="23" spans="1:8" s="249" customFormat="1" ht="24" customHeight="1" x14ac:dyDescent="0.3">
      <c r="A23" s="268" t="s">
        <v>221</v>
      </c>
      <c r="B23" s="71"/>
      <c r="C23" s="258"/>
      <c r="D23" s="265">
        <v>0</v>
      </c>
      <c r="E23" s="260"/>
      <c r="F23" s="147">
        <f>'Sec I ii (1)'!H23</f>
        <v>0</v>
      </c>
      <c r="G23" s="317">
        <f>'Sec II (2)'!C51</f>
        <v>0</v>
      </c>
      <c r="H23" s="312">
        <f>+F23+G23</f>
        <v>0</v>
      </c>
    </row>
    <row r="24" spans="1:8" s="249" customFormat="1" ht="24" customHeight="1" thickBot="1" x14ac:dyDescent="0.35">
      <c r="A24" s="264" t="s">
        <v>222</v>
      </c>
      <c r="B24" s="269"/>
      <c r="C24" s="270"/>
      <c r="D24" s="271">
        <f>SUM(D21:D23)</f>
        <v>0</v>
      </c>
      <c r="E24" s="260"/>
      <c r="F24" s="148">
        <f>SUM(F21:F23)</f>
        <v>0</v>
      </c>
      <c r="G24" s="318">
        <f>SUM(G21:G23)</f>
        <v>0</v>
      </c>
      <c r="H24" s="313">
        <f>SUM(H21:H23)</f>
        <v>0</v>
      </c>
    </row>
    <row r="25" spans="1:8" s="249" customFormat="1" ht="24" customHeight="1" thickTop="1" x14ac:dyDescent="0.3">
      <c r="A25" s="272"/>
      <c r="B25" s="273"/>
      <c r="C25" s="274"/>
      <c r="D25" s="275"/>
      <c r="E25" s="276"/>
      <c r="F25" s="309"/>
      <c r="G25" s="319"/>
      <c r="H25" s="314"/>
    </row>
    <row r="26" spans="1:8" s="249" customFormat="1" ht="24" customHeight="1" x14ac:dyDescent="0.3">
      <c r="A26" s="277" t="s">
        <v>223</v>
      </c>
      <c r="B26" s="71"/>
      <c r="C26" s="278"/>
      <c r="D26" s="279"/>
      <c r="E26" s="280"/>
      <c r="F26" s="310"/>
      <c r="G26" s="310"/>
      <c r="H26" s="315"/>
    </row>
    <row r="27" spans="1:8" s="249" customFormat="1" ht="24" customHeight="1" x14ac:dyDescent="0.3">
      <c r="A27" s="268" t="s">
        <v>224</v>
      </c>
      <c r="B27" s="71"/>
      <c r="C27" s="281"/>
      <c r="D27" s="265">
        <f>Summary!G20</f>
        <v>0</v>
      </c>
      <c r="E27" s="260"/>
      <c r="F27" s="147">
        <f>'Sec I ii (1)'!H27</f>
        <v>0</v>
      </c>
      <c r="G27" s="317">
        <f>'Sec II (2)'!E94</f>
        <v>0</v>
      </c>
      <c r="H27" s="312">
        <f t="shared" ref="H27:H32" si="0">+F27+G27</f>
        <v>0</v>
      </c>
    </row>
    <row r="28" spans="1:8" s="249" customFormat="1" ht="24" customHeight="1" x14ac:dyDescent="0.3">
      <c r="A28" s="268" t="s">
        <v>225</v>
      </c>
      <c r="B28" s="71"/>
      <c r="C28" s="281"/>
      <c r="D28" s="265">
        <f>Summary!G21</f>
        <v>0</v>
      </c>
      <c r="E28" s="260"/>
      <c r="F28" s="147">
        <f>'Sec I ii (1)'!H28</f>
        <v>0</v>
      </c>
      <c r="G28" s="317">
        <f>'Sec II (2)'!E137</f>
        <v>0</v>
      </c>
      <c r="H28" s="312">
        <f t="shared" si="0"/>
        <v>0</v>
      </c>
    </row>
    <row r="29" spans="1:8" s="249" customFormat="1" ht="24" customHeight="1" x14ac:dyDescent="0.3">
      <c r="A29" s="268" t="s">
        <v>226</v>
      </c>
      <c r="B29" s="71"/>
      <c r="C29" s="281"/>
      <c r="D29" s="265">
        <f>Summary!G22</f>
        <v>0</v>
      </c>
      <c r="E29" s="260"/>
      <c r="F29" s="147">
        <f>'Sec I ii (1)'!H29</f>
        <v>0</v>
      </c>
      <c r="G29" s="317">
        <f>'Sec II (2)'!E180</f>
        <v>0</v>
      </c>
      <c r="H29" s="312">
        <f t="shared" si="0"/>
        <v>0</v>
      </c>
    </row>
    <row r="30" spans="1:8" s="249" customFormat="1" ht="24" customHeight="1" x14ac:dyDescent="0.3">
      <c r="A30" s="268" t="s">
        <v>227</v>
      </c>
      <c r="B30" s="208"/>
      <c r="C30" s="281"/>
      <c r="D30" s="265">
        <f>Summary!G23</f>
        <v>0</v>
      </c>
      <c r="E30" s="260"/>
      <c r="F30" s="147">
        <f>'Sec I ii (1)'!H30</f>
        <v>0</v>
      </c>
      <c r="G30" s="317">
        <f>'Sec II (2)'!E223</f>
        <v>0</v>
      </c>
      <c r="H30" s="312">
        <f t="shared" si="0"/>
        <v>0</v>
      </c>
    </row>
    <row r="31" spans="1:8" s="249" customFormat="1" ht="24" customHeight="1" x14ac:dyDescent="0.3">
      <c r="A31" s="268" t="s">
        <v>228</v>
      </c>
      <c r="B31" s="71"/>
      <c r="C31" s="281"/>
      <c r="D31" s="265">
        <f>Summary!G24</f>
        <v>0</v>
      </c>
      <c r="E31" s="260"/>
      <c r="F31" s="147">
        <f>'Sec I ii (1)'!H31</f>
        <v>0</v>
      </c>
      <c r="G31" s="317">
        <f>'Sec II (2)'!E266</f>
        <v>0</v>
      </c>
      <c r="H31" s="312">
        <f t="shared" si="0"/>
        <v>0</v>
      </c>
    </row>
    <row r="32" spans="1:8" s="256" customFormat="1" ht="40.5" customHeight="1" x14ac:dyDescent="0.25">
      <c r="A32" s="398" t="s">
        <v>229</v>
      </c>
      <c r="B32" s="399"/>
      <c r="C32" s="400"/>
      <c r="D32" s="282">
        <f>Summary!G25</f>
        <v>0</v>
      </c>
      <c r="E32" s="283"/>
      <c r="F32" s="311">
        <f>'Sec I ii (1)'!H32</f>
        <v>0</v>
      </c>
      <c r="G32" s="320">
        <f>'Sec II (2)'!E309</f>
        <v>0</v>
      </c>
      <c r="H32" s="316">
        <f t="shared" si="0"/>
        <v>0</v>
      </c>
    </row>
    <row r="33" spans="1:9" s="249" customFormat="1" ht="24" customHeight="1" thickBot="1" x14ac:dyDescent="0.35">
      <c r="A33" s="284" t="s">
        <v>230</v>
      </c>
      <c r="B33" s="285"/>
      <c r="C33" s="270"/>
      <c r="D33" s="271">
        <f>SUM(D27:D32)</f>
        <v>0</v>
      </c>
      <c r="E33" s="260"/>
      <c r="F33" s="148">
        <f>SUM(F27:F32)</f>
        <v>0</v>
      </c>
      <c r="G33" s="148">
        <f>SUM(G27:G32)</f>
        <v>0</v>
      </c>
      <c r="H33" s="313">
        <f>SUM(H27:H32)</f>
        <v>0</v>
      </c>
    </row>
    <row r="34" spans="1:9" s="249" customFormat="1" ht="24" customHeight="1" thickTop="1" x14ac:dyDescent="0.3">
      <c r="A34" s="272"/>
      <c r="B34" s="273"/>
      <c r="C34" s="274"/>
      <c r="D34" s="286"/>
      <c r="E34" s="287"/>
      <c r="F34" s="286"/>
      <c r="G34" s="286"/>
      <c r="H34" s="288"/>
    </row>
    <row r="35" spans="1:9" s="249" customFormat="1" ht="24" customHeight="1" x14ac:dyDescent="0.3">
      <c r="A35" s="289"/>
      <c r="B35" s="290"/>
      <c r="C35" s="291"/>
      <c r="D35" s="292"/>
      <c r="E35" s="293"/>
      <c r="F35" s="292"/>
      <c r="G35" s="292"/>
      <c r="H35" s="294"/>
    </row>
    <row r="36" spans="1:9" s="249" customFormat="1" ht="24" customHeight="1" thickBot="1" x14ac:dyDescent="0.35">
      <c r="A36" s="295" t="s">
        <v>231</v>
      </c>
      <c r="B36" s="213"/>
      <c r="C36" s="296"/>
      <c r="D36" s="297"/>
      <c r="E36" s="298"/>
      <c r="F36" s="396" t="s">
        <v>232</v>
      </c>
      <c r="G36" s="397"/>
      <c r="H36" s="299">
        <f>+H24-H33</f>
        <v>0</v>
      </c>
    </row>
    <row r="37" spans="1:9" s="249" customFormat="1" ht="27" customHeight="1" thickTop="1" x14ac:dyDescent="0.3">
      <c r="A37" s="300"/>
      <c r="B37" s="293"/>
      <c r="C37" s="293"/>
      <c r="D37" s="301"/>
      <c r="E37" s="302"/>
      <c r="F37" s="401"/>
      <c r="G37" s="401"/>
      <c r="H37" s="402"/>
    </row>
    <row r="38" spans="1:9" ht="9.6" customHeight="1" thickBot="1" x14ac:dyDescent="0.35">
      <c r="A38" s="303"/>
      <c r="B38" s="304"/>
      <c r="C38" s="304"/>
      <c r="D38" s="305"/>
      <c r="E38" s="306"/>
      <c r="F38" s="305"/>
      <c r="G38" s="305"/>
      <c r="H38" s="307"/>
    </row>
    <row r="39" spans="1:9" ht="13.9" customHeight="1" x14ac:dyDescent="0.3"/>
    <row r="40" spans="1:9" s="65" customFormat="1" ht="21" customHeight="1" x14ac:dyDescent="0.25">
      <c r="A40" s="133" t="s">
        <v>2</v>
      </c>
      <c r="B40" s="387" t="s">
        <v>233</v>
      </c>
      <c r="C40" s="387"/>
      <c r="D40" s="387"/>
      <c r="E40" s="387"/>
      <c r="F40" s="387"/>
      <c r="G40" s="387"/>
      <c r="H40" s="387"/>
      <c r="I40" s="71"/>
    </row>
    <row r="41" spans="1:9" s="65" customFormat="1" ht="37.15" customHeight="1" x14ac:dyDescent="0.25">
      <c r="A41" s="133" t="s">
        <v>3</v>
      </c>
      <c r="B41" s="387" t="s">
        <v>234</v>
      </c>
      <c r="C41" s="387"/>
      <c r="D41" s="387"/>
      <c r="E41" s="387"/>
      <c r="F41" s="387"/>
      <c r="G41" s="387"/>
      <c r="H41" s="387"/>
      <c r="I41" s="71"/>
    </row>
    <row r="42" spans="1:9" s="65" customFormat="1" ht="21" customHeight="1" x14ac:dyDescent="0.25">
      <c r="A42" s="133" t="s">
        <v>4</v>
      </c>
      <c r="B42" s="387" t="s">
        <v>235</v>
      </c>
      <c r="C42" s="387"/>
      <c r="D42" s="387"/>
      <c r="E42" s="387"/>
      <c r="F42" s="387"/>
      <c r="G42" s="387"/>
      <c r="H42" s="387"/>
      <c r="I42" s="71"/>
    </row>
    <row r="43" spans="1:9" s="65" customFormat="1" ht="21" customHeight="1" x14ac:dyDescent="0.25">
      <c r="A43" s="133" t="s">
        <v>5</v>
      </c>
      <c r="B43" s="387" t="s">
        <v>236</v>
      </c>
      <c r="C43" s="387"/>
      <c r="D43" s="387"/>
      <c r="E43" s="387"/>
      <c r="F43" s="387"/>
      <c r="G43" s="387"/>
      <c r="H43" s="387"/>
      <c r="I43" s="71"/>
    </row>
    <row r="44" spans="1:9" ht="24" customHeight="1" x14ac:dyDescent="0.3">
      <c r="A44" s="308"/>
      <c r="B44" s="386"/>
      <c r="C44" s="386"/>
      <c r="D44" s="386"/>
      <c r="E44" s="386"/>
      <c r="F44" s="386"/>
      <c r="G44" s="386"/>
      <c r="H44" s="386"/>
    </row>
  </sheetData>
  <sheetProtection algorithmName="SHA-512" hashValue="HJu2K9xYyrkF8e3xfirclFpoi2FkcDWNSer6IGFRnLaT3Rqe8LTnv5p4r1vILdAyllYaS2Pao+vUECtuy/YLEg==" saltValue="irH5JRTsbswD8xXIhgzw9g==" spinCount="100000" sheet="1" formatCells="0" formatColumns="0" formatRows="0" insertColumns="0" insertRows="0" insertHyperlinks="0" deleteColumns="0" deleteRows="0" selectLockedCells="1" sort="0" autoFilter="0" pivotTables="0"/>
  <mergeCells count="14">
    <mergeCell ref="F16:H16"/>
    <mergeCell ref="A2:H2"/>
    <mergeCell ref="A3:H3"/>
    <mergeCell ref="A4:H4"/>
    <mergeCell ref="A9:B11"/>
    <mergeCell ref="D9:H11"/>
    <mergeCell ref="B43:H43"/>
    <mergeCell ref="B44:H44"/>
    <mergeCell ref="A32:C32"/>
    <mergeCell ref="F36:G36"/>
    <mergeCell ref="F37:H37"/>
    <mergeCell ref="B40:H40"/>
    <mergeCell ref="B41:H41"/>
    <mergeCell ref="B42:H42"/>
  </mergeCells>
  <phoneticPr fontId="18" type="noConversion"/>
  <pageMargins left="0.51181102362204722" right="0.51181102362204722" top="0.39370078740157483" bottom="0.39370078740157483" header="0.31496062992125984" footer="0.19685039370078741"/>
  <pageSetup paperSize="9" scale="8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4"/>
  <sheetViews>
    <sheetView zoomScale="102" zoomScaleNormal="102" zoomScaleSheetLayoutView="80" workbookViewId="0">
      <selection activeCell="E5" sqref="E5"/>
    </sheetView>
  </sheetViews>
  <sheetFormatPr defaultColWidth="9" defaultRowHeight="15.75" x14ac:dyDescent="0.25"/>
  <cols>
    <col min="1" max="1" width="4.125" style="63" customWidth="1"/>
    <col min="2" max="2" width="28.75" style="65" customWidth="1"/>
    <col min="3" max="3" width="13.25" style="68" customWidth="1"/>
    <col min="4" max="4" width="5.875" style="65" customWidth="1"/>
    <col min="5" max="5" width="13" style="65" customWidth="1"/>
    <col min="6" max="6" width="13.875" style="65" customWidth="1"/>
    <col min="7" max="7" width="11.125" style="65" customWidth="1"/>
    <col min="8" max="8" width="10.625" style="65" customWidth="1"/>
    <col min="9" max="9" width="12.625" style="65" customWidth="1"/>
    <col min="10" max="256" width="9" style="65"/>
    <col min="257" max="257" width="4.125" style="65" customWidth="1"/>
    <col min="258" max="258" width="28.75" style="65" customWidth="1"/>
    <col min="259" max="259" width="13.25" style="65" customWidth="1"/>
    <col min="260" max="260" width="5.875" style="65" customWidth="1"/>
    <col min="261" max="261" width="13" style="65" customWidth="1"/>
    <col min="262" max="262" width="13.875" style="65" customWidth="1"/>
    <col min="263" max="263" width="11.125" style="65" customWidth="1"/>
    <col min="264" max="264" width="2.875" style="65" customWidth="1"/>
    <col min="265" max="265" width="19" style="65" customWidth="1"/>
    <col min="266" max="512" width="9" style="65"/>
    <col min="513" max="513" width="4.125" style="65" customWidth="1"/>
    <col min="514" max="514" width="28.75" style="65" customWidth="1"/>
    <col min="515" max="515" width="13.25" style="65" customWidth="1"/>
    <col min="516" max="516" width="5.875" style="65" customWidth="1"/>
    <col min="517" max="517" width="13" style="65" customWidth="1"/>
    <col min="518" max="518" width="13.875" style="65" customWidth="1"/>
    <col min="519" max="519" width="11.125" style="65" customWidth="1"/>
    <col min="520" max="520" width="2.875" style="65" customWidth="1"/>
    <col min="521" max="521" width="19" style="65" customWidth="1"/>
    <col min="522" max="768" width="9" style="65"/>
    <col min="769" max="769" width="4.125" style="65" customWidth="1"/>
    <col min="770" max="770" width="28.75" style="65" customWidth="1"/>
    <col min="771" max="771" width="13.25" style="65" customWidth="1"/>
    <col min="772" max="772" width="5.875" style="65" customWidth="1"/>
    <col min="773" max="773" width="13" style="65" customWidth="1"/>
    <col min="774" max="774" width="13.875" style="65" customWidth="1"/>
    <col min="775" max="775" width="11.125" style="65" customWidth="1"/>
    <col min="776" max="776" width="2.875" style="65" customWidth="1"/>
    <col min="777" max="777" width="19" style="65" customWidth="1"/>
    <col min="778" max="1024" width="9" style="65"/>
    <col min="1025" max="1025" width="4.125" style="65" customWidth="1"/>
    <col min="1026" max="1026" width="28.75" style="65" customWidth="1"/>
    <col min="1027" max="1027" width="13.25" style="65" customWidth="1"/>
    <col min="1028" max="1028" width="5.875" style="65" customWidth="1"/>
    <col min="1029" max="1029" width="13" style="65" customWidth="1"/>
    <col min="1030" max="1030" width="13.875" style="65" customWidth="1"/>
    <col min="1031" max="1031" width="11.125" style="65" customWidth="1"/>
    <col min="1032" max="1032" width="2.875" style="65" customWidth="1"/>
    <col min="1033" max="1033" width="19" style="65" customWidth="1"/>
    <col min="1034" max="1280" width="9" style="65"/>
    <col min="1281" max="1281" width="4.125" style="65" customWidth="1"/>
    <col min="1282" max="1282" width="28.75" style="65" customWidth="1"/>
    <col min="1283" max="1283" width="13.25" style="65" customWidth="1"/>
    <col min="1284" max="1284" width="5.875" style="65" customWidth="1"/>
    <col min="1285" max="1285" width="13" style="65" customWidth="1"/>
    <col min="1286" max="1286" width="13.875" style="65" customWidth="1"/>
    <col min="1287" max="1287" width="11.125" style="65" customWidth="1"/>
    <col min="1288" max="1288" width="2.875" style="65" customWidth="1"/>
    <col min="1289" max="1289" width="19" style="65" customWidth="1"/>
    <col min="1290" max="1536" width="9" style="65"/>
    <col min="1537" max="1537" width="4.125" style="65" customWidth="1"/>
    <col min="1538" max="1538" width="28.75" style="65" customWidth="1"/>
    <col min="1539" max="1539" width="13.25" style="65" customWidth="1"/>
    <col min="1540" max="1540" width="5.875" style="65" customWidth="1"/>
    <col min="1541" max="1541" width="13" style="65" customWidth="1"/>
    <col min="1542" max="1542" width="13.875" style="65" customWidth="1"/>
    <col min="1543" max="1543" width="11.125" style="65" customWidth="1"/>
    <col min="1544" max="1544" width="2.875" style="65" customWidth="1"/>
    <col min="1545" max="1545" width="19" style="65" customWidth="1"/>
    <col min="1546" max="1792" width="9" style="65"/>
    <col min="1793" max="1793" width="4.125" style="65" customWidth="1"/>
    <col min="1794" max="1794" width="28.75" style="65" customWidth="1"/>
    <col min="1795" max="1795" width="13.25" style="65" customWidth="1"/>
    <col min="1796" max="1796" width="5.875" style="65" customWidth="1"/>
    <col min="1797" max="1797" width="13" style="65" customWidth="1"/>
    <col min="1798" max="1798" width="13.875" style="65" customWidth="1"/>
    <col min="1799" max="1799" width="11.125" style="65" customWidth="1"/>
    <col min="1800" max="1800" width="2.875" style="65" customWidth="1"/>
    <col min="1801" max="1801" width="19" style="65" customWidth="1"/>
    <col min="1802" max="2048" width="9" style="65"/>
    <col min="2049" max="2049" width="4.125" style="65" customWidth="1"/>
    <col min="2050" max="2050" width="28.75" style="65" customWidth="1"/>
    <col min="2051" max="2051" width="13.25" style="65" customWidth="1"/>
    <col min="2052" max="2052" width="5.875" style="65" customWidth="1"/>
    <col min="2053" max="2053" width="13" style="65" customWidth="1"/>
    <col min="2054" max="2054" width="13.875" style="65" customWidth="1"/>
    <col min="2055" max="2055" width="11.125" style="65" customWidth="1"/>
    <col min="2056" max="2056" width="2.875" style="65" customWidth="1"/>
    <col min="2057" max="2057" width="19" style="65" customWidth="1"/>
    <col min="2058" max="2304" width="9" style="65"/>
    <col min="2305" max="2305" width="4.125" style="65" customWidth="1"/>
    <col min="2306" max="2306" width="28.75" style="65" customWidth="1"/>
    <col min="2307" max="2307" width="13.25" style="65" customWidth="1"/>
    <col min="2308" max="2308" width="5.875" style="65" customWidth="1"/>
    <col min="2309" max="2309" width="13" style="65" customWidth="1"/>
    <col min="2310" max="2310" width="13.875" style="65" customWidth="1"/>
    <col min="2311" max="2311" width="11.125" style="65" customWidth="1"/>
    <col min="2312" max="2312" width="2.875" style="65" customWidth="1"/>
    <col min="2313" max="2313" width="19" style="65" customWidth="1"/>
    <col min="2314" max="2560" width="9" style="65"/>
    <col min="2561" max="2561" width="4.125" style="65" customWidth="1"/>
    <col min="2562" max="2562" width="28.75" style="65" customWidth="1"/>
    <col min="2563" max="2563" width="13.25" style="65" customWidth="1"/>
    <col min="2564" max="2564" width="5.875" style="65" customWidth="1"/>
    <col min="2565" max="2565" width="13" style="65" customWidth="1"/>
    <col min="2566" max="2566" width="13.875" style="65" customWidth="1"/>
    <col min="2567" max="2567" width="11.125" style="65" customWidth="1"/>
    <col min="2568" max="2568" width="2.875" style="65" customWidth="1"/>
    <col min="2569" max="2569" width="19" style="65" customWidth="1"/>
    <col min="2570" max="2816" width="9" style="65"/>
    <col min="2817" max="2817" width="4.125" style="65" customWidth="1"/>
    <col min="2818" max="2818" width="28.75" style="65" customWidth="1"/>
    <col min="2819" max="2819" width="13.25" style="65" customWidth="1"/>
    <col min="2820" max="2820" width="5.875" style="65" customWidth="1"/>
    <col min="2821" max="2821" width="13" style="65" customWidth="1"/>
    <col min="2822" max="2822" width="13.875" style="65" customWidth="1"/>
    <col min="2823" max="2823" width="11.125" style="65" customWidth="1"/>
    <col min="2824" max="2824" width="2.875" style="65" customWidth="1"/>
    <col min="2825" max="2825" width="19" style="65" customWidth="1"/>
    <col min="2826" max="3072" width="9" style="65"/>
    <col min="3073" max="3073" width="4.125" style="65" customWidth="1"/>
    <col min="3074" max="3074" width="28.75" style="65" customWidth="1"/>
    <col min="3075" max="3075" width="13.25" style="65" customWidth="1"/>
    <col min="3076" max="3076" width="5.875" style="65" customWidth="1"/>
    <col min="3077" max="3077" width="13" style="65" customWidth="1"/>
    <col min="3078" max="3078" width="13.875" style="65" customWidth="1"/>
    <col min="3079" max="3079" width="11.125" style="65" customWidth="1"/>
    <col min="3080" max="3080" width="2.875" style="65" customWidth="1"/>
    <col min="3081" max="3081" width="19" style="65" customWidth="1"/>
    <col min="3082" max="3328" width="9" style="65"/>
    <col min="3329" max="3329" width="4.125" style="65" customWidth="1"/>
    <col min="3330" max="3330" width="28.75" style="65" customWidth="1"/>
    <col min="3331" max="3331" width="13.25" style="65" customWidth="1"/>
    <col min="3332" max="3332" width="5.875" style="65" customWidth="1"/>
    <col min="3333" max="3333" width="13" style="65" customWidth="1"/>
    <col min="3334" max="3334" width="13.875" style="65" customWidth="1"/>
    <col min="3335" max="3335" width="11.125" style="65" customWidth="1"/>
    <col min="3336" max="3336" width="2.875" style="65" customWidth="1"/>
    <col min="3337" max="3337" width="19" style="65" customWidth="1"/>
    <col min="3338" max="3584" width="9" style="65"/>
    <col min="3585" max="3585" width="4.125" style="65" customWidth="1"/>
    <col min="3586" max="3586" width="28.75" style="65" customWidth="1"/>
    <col min="3587" max="3587" width="13.25" style="65" customWidth="1"/>
    <col min="3588" max="3588" width="5.875" style="65" customWidth="1"/>
    <col min="3589" max="3589" width="13" style="65" customWidth="1"/>
    <col min="3590" max="3590" width="13.875" style="65" customWidth="1"/>
    <col min="3591" max="3591" width="11.125" style="65" customWidth="1"/>
    <col min="3592" max="3592" width="2.875" style="65" customWidth="1"/>
    <col min="3593" max="3593" width="19" style="65" customWidth="1"/>
    <col min="3594" max="3840" width="9" style="65"/>
    <col min="3841" max="3841" width="4.125" style="65" customWidth="1"/>
    <col min="3842" max="3842" width="28.75" style="65" customWidth="1"/>
    <col min="3843" max="3843" width="13.25" style="65" customWidth="1"/>
    <col min="3844" max="3844" width="5.875" style="65" customWidth="1"/>
    <col min="3845" max="3845" width="13" style="65" customWidth="1"/>
    <col min="3846" max="3846" width="13.875" style="65" customWidth="1"/>
    <col min="3847" max="3847" width="11.125" style="65" customWidth="1"/>
    <col min="3848" max="3848" width="2.875" style="65" customWidth="1"/>
    <col min="3849" max="3849" width="19" style="65" customWidth="1"/>
    <col min="3850" max="4096" width="9" style="65"/>
    <col min="4097" max="4097" width="4.125" style="65" customWidth="1"/>
    <col min="4098" max="4098" width="28.75" style="65" customWidth="1"/>
    <col min="4099" max="4099" width="13.25" style="65" customWidth="1"/>
    <col min="4100" max="4100" width="5.875" style="65" customWidth="1"/>
    <col min="4101" max="4101" width="13" style="65" customWidth="1"/>
    <col min="4102" max="4102" width="13.875" style="65" customWidth="1"/>
    <col min="4103" max="4103" width="11.125" style="65" customWidth="1"/>
    <col min="4104" max="4104" width="2.875" style="65" customWidth="1"/>
    <col min="4105" max="4105" width="19" style="65" customWidth="1"/>
    <col min="4106" max="4352" width="9" style="65"/>
    <col min="4353" max="4353" width="4.125" style="65" customWidth="1"/>
    <col min="4354" max="4354" width="28.75" style="65" customWidth="1"/>
    <col min="4355" max="4355" width="13.25" style="65" customWidth="1"/>
    <col min="4356" max="4356" width="5.875" style="65" customWidth="1"/>
    <col min="4357" max="4357" width="13" style="65" customWidth="1"/>
    <col min="4358" max="4358" width="13.875" style="65" customWidth="1"/>
    <col min="4359" max="4359" width="11.125" style="65" customWidth="1"/>
    <col min="4360" max="4360" width="2.875" style="65" customWidth="1"/>
    <col min="4361" max="4361" width="19" style="65" customWidth="1"/>
    <col min="4362" max="4608" width="9" style="65"/>
    <col min="4609" max="4609" width="4.125" style="65" customWidth="1"/>
    <col min="4610" max="4610" width="28.75" style="65" customWidth="1"/>
    <col min="4611" max="4611" width="13.25" style="65" customWidth="1"/>
    <col min="4612" max="4612" width="5.875" style="65" customWidth="1"/>
    <col min="4613" max="4613" width="13" style="65" customWidth="1"/>
    <col min="4614" max="4614" width="13.875" style="65" customWidth="1"/>
    <col min="4615" max="4615" width="11.125" style="65" customWidth="1"/>
    <col min="4616" max="4616" width="2.875" style="65" customWidth="1"/>
    <col min="4617" max="4617" width="19" style="65" customWidth="1"/>
    <col min="4618" max="4864" width="9" style="65"/>
    <col min="4865" max="4865" width="4.125" style="65" customWidth="1"/>
    <col min="4866" max="4866" width="28.75" style="65" customWidth="1"/>
    <col min="4867" max="4867" width="13.25" style="65" customWidth="1"/>
    <col min="4868" max="4868" width="5.875" style="65" customWidth="1"/>
    <col min="4869" max="4869" width="13" style="65" customWidth="1"/>
    <col min="4870" max="4870" width="13.875" style="65" customWidth="1"/>
    <col min="4871" max="4871" width="11.125" style="65" customWidth="1"/>
    <col min="4872" max="4872" width="2.875" style="65" customWidth="1"/>
    <col min="4873" max="4873" width="19" style="65" customWidth="1"/>
    <col min="4874" max="5120" width="9" style="65"/>
    <col min="5121" max="5121" width="4.125" style="65" customWidth="1"/>
    <col min="5122" max="5122" width="28.75" style="65" customWidth="1"/>
    <col min="5123" max="5123" width="13.25" style="65" customWidth="1"/>
    <col min="5124" max="5124" width="5.875" style="65" customWidth="1"/>
    <col min="5125" max="5125" width="13" style="65" customWidth="1"/>
    <col min="5126" max="5126" width="13.875" style="65" customWidth="1"/>
    <col min="5127" max="5127" width="11.125" style="65" customWidth="1"/>
    <col min="5128" max="5128" width="2.875" style="65" customWidth="1"/>
    <col min="5129" max="5129" width="19" style="65" customWidth="1"/>
    <col min="5130" max="5376" width="9" style="65"/>
    <col min="5377" max="5377" width="4.125" style="65" customWidth="1"/>
    <col min="5378" max="5378" width="28.75" style="65" customWidth="1"/>
    <col min="5379" max="5379" width="13.25" style="65" customWidth="1"/>
    <col min="5380" max="5380" width="5.875" style="65" customWidth="1"/>
    <col min="5381" max="5381" width="13" style="65" customWidth="1"/>
    <col min="5382" max="5382" width="13.875" style="65" customWidth="1"/>
    <col min="5383" max="5383" width="11.125" style="65" customWidth="1"/>
    <col min="5384" max="5384" width="2.875" style="65" customWidth="1"/>
    <col min="5385" max="5385" width="19" style="65" customWidth="1"/>
    <col min="5386" max="5632" width="9" style="65"/>
    <col min="5633" max="5633" width="4.125" style="65" customWidth="1"/>
    <col min="5634" max="5634" width="28.75" style="65" customWidth="1"/>
    <col min="5635" max="5635" width="13.25" style="65" customWidth="1"/>
    <col min="5636" max="5636" width="5.875" style="65" customWidth="1"/>
    <col min="5637" max="5637" width="13" style="65" customWidth="1"/>
    <col min="5638" max="5638" width="13.875" style="65" customWidth="1"/>
    <col min="5639" max="5639" width="11.125" style="65" customWidth="1"/>
    <col min="5640" max="5640" width="2.875" style="65" customWidth="1"/>
    <col min="5641" max="5641" width="19" style="65" customWidth="1"/>
    <col min="5642" max="5888" width="9" style="65"/>
    <col min="5889" max="5889" width="4.125" style="65" customWidth="1"/>
    <col min="5890" max="5890" width="28.75" style="65" customWidth="1"/>
    <col min="5891" max="5891" width="13.25" style="65" customWidth="1"/>
    <col min="5892" max="5892" width="5.875" style="65" customWidth="1"/>
    <col min="5893" max="5893" width="13" style="65" customWidth="1"/>
    <col min="5894" max="5894" width="13.875" style="65" customWidth="1"/>
    <col min="5895" max="5895" width="11.125" style="65" customWidth="1"/>
    <col min="5896" max="5896" width="2.875" style="65" customWidth="1"/>
    <col min="5897" max="5897" width="19" style="65" customWidth="1"/>
    <col min="5898" max="6144" width="9" style="65"/>
    <col min="6145" max="6145" width="4.125" style="65" customWidth="1"/>
    <col min="6146" max="6146" width="28.75" style="65" customWidth="1"/>
    <col min="6147" max="6147" width="13.25" style="65" customWidth="1"/>
    <col min="6148" max="6148" width="5.875" style="65" customWidth="1"/>
    <col min="6149" max="6149" width="13" style="65" customWidth="1"/>
    <col min="6150" max="6150" width="13.875" style="65" customWidth="1"/>
    <col min="6151" max="6151" width="11.125" style="65" customWidth="1"/>
    <col min="6152" max="6152" width="2.875" style="65" customWidth="1"/>
    <col min="6153" max="6153" width="19" style="65" customWidth="1"/>
    <col min="6154" max="6400" width="9" style="65"/>
    <col min="6401" max="6401" width="4.125" style="65" customWidth="1"/>
    <col min="6402" max="6402" width="28.75" style="65" customWidth="1"/>
    <col min="6403" max="6403" width="13.25" style="65" customWidth="1"/>
    <col min="6404" max="6404" width="5.875" style="65" customWidth="1"/>
    <col min="6405" max="6405" width="13" style="65" customWidth="1"/>
    <col min="6406" max="6406" width="13.875" style="65" customWidth="1"/>
    <col min="6407" max="6407" width="11.125" style="65" customWidth="1"/>
    <col min="6408" max="6408" width="2.875" style="65" customWidth="1"/>
    <col min="6409" max="6409" width="19" style="65" customWidth="1"/>
    <col min="6410" max="6656" width="9" style="65"/>
    <col min="6657" max="6657" width="4.125" style="65" customWidth="1"/>
    <col min="6658" max="6658" width="28.75" style="65" customWidth="1"/>
    <col min="6659" max="6659" width="13.25" style="65" customWidth="1"/>
    <col min="6660" max="6660" width="5.875" style="65" customWidth="1"/>
    <col min="6661" max="6661" width="13" style="65" customWidth="1"/>
    <col min="6662" max="6662" width="13.875" style="65" customWidth="1"/>
    <col min="6663" max="6663" width="11.125" style="65" customWidth="1"/>
    <col min="6664" max="6664" width="2.875" style="65" customWidth="1"/>
    <col min="6665" max="6665" width="19" style="65" customWidth="1"/>
    <col min="6666" max="6912" width="9" style="65"/>
    <col min="6913" max="6913" width="4.125" style="65" customWidth="1"/>
    <col min="6914" max="6914" width="28.75" style="65" customWidth="1"/>
    <col min="6915" max="6915" width="13.25" style="65" customWidth="1"/>
    <col min="6916" max="6916" width="5.875" style="65" customWidth="1"/>
    <col min="6917" max="6917" width="13" style="65" customWidth="1"/>
    <col min="6918" max="6918" width="13.875" style="65" customWidth="1"/>
    <col min="6919" max="6919" width="11.125" style="65" customWidth="1"/>
    <col min="6920" max="6920" width="2.875" style="65" customWidth="1"/>
    <col min="6921" max="6921" width="19" style="65" customWidth="1"/>
    <col min="6922" max="7168" width="9" style="65"/>
    <col min="7169" max="7169" width="4.125" style="65" customWidth="1"/>
    <col min="7170" max="7170" width="28.75" style="65" customWidth="1"/>
    <col min="7171" max="7171" width="13.25" style="65" customWidth="1"/>
    <col min="7172" max="7172" width="5.875" style="65" customWidth="1"/>
    <col min="7173" max="7173" width="13" style="65" customWidth="1"/>
    <col min="7174" max="7174" width="13.875" style="65" customWidth="1"/>
    <col min="7175" max="7175" width="11.125" style="65" customWidth="1"/>
    <col min="7176" max="7176" width="2.875" style="65" customWidth="1"/>
    <col min="7177" max="7177" width="19" style="65" customWidth="1"/>
    <col min="7178" max="7424" width="9" style="65"/>
    <col min="7425" max="7425" width="4.125" style="65" customWidth="1"/>
    <col min="7426" max="7426" width="28.75" style="65" customWidth="1"/>
    <col min="7427" max="7427" width="13.25" style="65" customWidth="1"/>
    <col min="7428" max="7428" width="5.875" style="65" customWidth="1"/>
    <col min="7429" max="7429" width="13" style="65" customWidth="1"/>
    <col min="7430" max="7430" width="13.875" style="65" customWidth="1"/>
    <col min="7431" max="7431" width="11.125" style="65" customWidth="1"/>
    <col min="7432" max="7432" width="2.875" style="65" customWidth="1"/>
    <col min="7433" max="7433" width="19" style="65" customWidth="1"/>
    <col min="7434" max="7680" width="9" style="65"/>
    <col min="7681" max="7681" width="4.125" style="65" customWidth="1"/>
    <col min="7682" max="7682" width="28.75" style="65" customWidth="1"/>
    <col min="7683" max="7683" width="13.25" style="65" customWidth="1"/>
    <col min="7684" max="7684" width="5.875" style="65" customWidth="1"/>
    <col min="7685" max="7685" width="13" style="65" customWidth="1"/>
    <col min="7686" max="7686" width="13.875" style="65" customWidth="1"/>
    <col min="7687" max="7687" width="11.125" style="65" customWidth="1"/>
    <col min="7688" max="7688" width="2.875" style="65" customWidth="1"/>
    <col min="7689" max="7689" width="19" style="65" customWidth="1"/>
    <col min="7690" max="7936" width="9" style="65"/>
    <col min="7937" max="7937" width="4.125" style="65" customWidth="1"/>
    <col min="7938" max="7938" width="28.75" style="65" customWidth="1"/>
    <col min="7939" max="7939" width="13.25" style="65" customWidth="1"/>
    <col min="7940" max="7940" width="5.875" style="65" customWidth="1"/>
    <col min="7941" max="7941" width="13" style="65" customWidth="1"/>
    <col min="7942" max="7942" width="13.875" style="65" customWidth="1"/>
    <col min="7943" max="7943" width="11.125" style="65" customWidth="1"/>
    <col min="7944" max="7944" width="2.875" style="65" customWidth="1"/>
    <col min="7945" max="7945" width="19" style="65" customWidth="1"/>
    <col min="7946" max="8192" width="9" style="65"/>
    <col min="8193" max="8193" width="4.125" style="65" customWidth="1"/>
    <col min="8194" max="8194" width="28.75" style="65" customWidth="1"/>
    <col min="8195" max="8195" width="13.25" style="65" customWidth="1"/>
    <col min="8196" max="8196" width="5.875" style="65" customWidth="1"/>
    <col min="8197" max="8197" width="13" style="65" customWidth="1"/>
    <col min="8198" max="8198" width="13.875" style="65" customWidth="1"/>
    <col min="8199" max="8199" width="11.125" style="65" customWidth="1"/>
    <col min="8200" max="8200" width="2.875" style="65" customWidth="1"/>
    <col min="8201" max="8201" width="19" style="65" customWidth="1"/>
    <col min="8202" max="8448" width="9" style="65"/>
    <col min="8449" max="8449" width="4.125" style="65" customWidth="1"/>
    <col min="8450" max="8450" width="28.75" style="65" customWidth="1"/>
    <col min="8451" max="8451" width="13.25" style="65" customWidth="1"/>
    <col min="8452" max="8452" width="5.875" style="65" customWidth="1"/>
    <col min="8453" max="8453" width="13" style="65" customWidth="1"/>
    <col min="8454" max="8454" width="13.875" style="65" customWidth="1"/>
    <col min="8455" max="8455" width="11.125" style="65" customWidth="1"/>
    <col min="8456" max="8456" width="2.875" style="65" customWidth="1"/>
    <col min="8457" max="8457" width="19" style="65" customWidth="1"/>
    <col min="8458" max="8704" width="9" style="65"/>
    <col min="8705" max="8705" width="4.125" style="65" customWidth="1"/>
    <col min="8706" max="8706" width="28.75" style="65" customWidth="1"/>
    <col min="8707" max="8707" width="13.25" style="65" customWidth="1"/>
    <col min="8708" max="8708" width="5.875" style="65" customWidth="1"/>
    <col min="8709" max="8709" width="13" style="65" customWidth="1"/>
    <col min="8710" max="8710" width="13.875" style="65" customWidth="1"/>
    <col min="8711" max="8711" width="11.125" style="65" customWidth="1"/>
    <col min="8712" max="8712" width="2.875" style="65" customWidth="1"/>
    <col min="8713" max="8713" width="19" style="65" customWidth="1"/>
    <col min="8714" max="8960" width="9" style="65"/>
    <col min="8961" max="8961" width="4.125" style="65" customWidth="1"/>
    <col min="8962" max="8962" width="28.75" style="65" customWidth="1"/>
    <col min="8963" max="8963" width="13.25" style="65" customWidth="1"/>
    <col min="8964" max="8964" width="5.875" style="65" customWidth="1"/>
    <col min="8965" max="8965" width="13" style="65" customWidth="1"/>
    <col min="8966" max="8966" width="13.875" style="65" customWidth="1"/>
    <col min="8967" max="8967" width="11.125" style="65" customWidth="1"/>
    <col min="8968" max="8968" width="2.875" style="65" customWidth="1"/>
    <col min="8969" max="8969" width="19" style="65" customWidth="1"/>
    <col min="8970" max="9216" width="9" style="65"/>
    <col min="9217" max="9217" width="4.125" style="65" customWidth="1"/>
    <col min="9218" max="9218" width="28.75" style="65" customWidth="1"/>
    <col min="9219" max="9219" width="13.25" style="65" customWidth="1"/>
    <col min="9220" max="9220" width="5.875" style="65" customWidth="1"/>
    <col min="9221" max="9221" width="13" style="65" customWidth="1"/>
    <col min="9222" max="9222" width="13.875" style="65" customWidth="1"/>
    <col min="9223" max="9223" width="11.125" style="65" customWidth="1"/>
    <col min="9224" max="9224" width="2.875" style="65" customWidth="1"/>
    <col min="9225" max="9225" width="19" style="65" customWidth="1"/>
    <col min="9226" max="9472" width="9" style="65"/>
    <col min="9473" max="9473" width="4.125" style="65" customWidth="1"/>
    <col min="9474" max="9474" width="28.75" style="65" customWidth="1"/>
    <col min="9475" max="9475" width="13.25" style="65" customWidth="1"/>
    <col min="9476" max="9476" width="5.875" style="65" customWidth="1"/>
    <col min="9477" max="9477" width="13" style="65" customWidth="1"/>
    <col min="9478" max="9478" width="13.875" style="65" customWidth="1"/>
    <col min="9479" max="9479" width="11.125" style="65" customWidth="1"/>
    <col min="9480" max="9480" width="2.875" style="65" customWidth="1"/>
    <col min="9481" max="9481" width="19" style="65" customWidth="1"/>
    <col min="9482" max="9728" width="9" style="65"/>
    <col min="9729" max="9729" width="4.125" style="65" customWidth="1"/>
    <col min="9730" max="9730" width="28.75" style="65" customWidth="1"/>
    <col min="9731" max="9731" width="13.25" style="65" customWidth="1"/>
    <col min="9732" max="9732" width="5.875" style="65" customWidth="1"/>
    <col min="9733" max="9733" width="13" style="65" customWidth="1"/>
    <col min="9734" max="9734" width="13.875" style="65" customWidth="1"/>
    <col min="9735" max="9735" width="11.125" style="65" customWidth="1"/>
    <col min="9736" max="9736" width="2.875" style="65" customWidth="1"/>
    <col min="9737" max="9737" width="19" style="65" customWidth="1"/>
    <col min="9738" max="9984" width="9" style="65"/>
    <col min="9985" max="9985" width="4.125" style="65" customWidth="1"/>
    <col min="9986" max="9986" width="28.75" style="65" customWidth="1"/>
    <col min="9987" max="9987" width="13.25" style="65" customWidth="1"/>
    <col min="9988" max="9988" width="5.875" style="65" customWidth="1"/>
    <col min="9989" max="9989" width="13" style="65" customWidth="1"/>
    <col min="9990" max="9990" width="13.875" style="65" customWidth="1"/>
    <col min="9991" max="9991" width="11.125" style="65" customWidth="1"/>
    <col min="9992" max="9992" width="2.875" style="65" customWidth="1"/>
    <col min="9993" max="9993" width="19" style="65" customWidth="1"/>
    <col min="9994" max="10240" width="9" style="65"/>
    <col min="10241" max="10241" width="4.125" style="65" customWidth="1"/>
    <col min="10242" max="10242" width="28.75" style="65" customWidth="1"/>
    <col min="10243" max="10243" width="13.25" style="65" customWidth="1"/>
    <col min="10244" max="10244" width="5.875" style="65" customWidth="1"/>
    <col min="10245" max="10245" width="13" style="65" customWidth="1"/>
    <col min="10246" max="10246" width="13.875" style="65" customWidth="1"/>
    <col min="10247" max="10247" width="11.125" style="65" customWidth="1"/>
    <col min="10248" max="10248" width="2.875" style="65" customWidth="1"/>
    <col min="10249" max="10249" width="19" style="65" customWidth="1"/>
    <col min="10250" max="10496" width="9" style="65"/>
    <col min="10497" max="10497" width="4.125" style="65" customWidth="1"/>
    <col min="10498" max="10498" width="28.75" style="65" customWidth="1"/>
    <col min="10499" max="10499" width="13.25" style="65" customWidth="1"/>
    <col min="10500" max="10500" width="5.875" style="65" customWidth="1"/>
    <col min="10501" max="10501" width="13" style="65" customWidth="1"/>
    <col min="10502" max="10502" width="13.875" style="65" customWidth="1"/>
    <col min="10503" max="10503" width="11.125" style="65" customWidth="1"/>
    <col min="10504" max="10504" width="2.875" style="65" customWidth="1"/>
    <col min="10505" max="10505" width="19" style="65" customWidth="1"/>
    <col min="10506" max="10752" width="9" style="65"/>
    <col min="10753" max="10753" width="4.125" style="65" customWidth="1"/>
    <col min="10754" max="10754" width="28.75" style="65" customWidth="1"/>
    <col min="10755" max="10755" width="13.25" style="65" customWidth="1"/>
    <col min="10756" max="10756" width="5.875" style="65" customWidth="1"/>
    <col min="10757" max="10757" width="13" style="65" customWidth="1"/>
    <col min="10758" max="10758" width="13.875" style="65" customWidth="1"/>
    <col min="10759" max="10759" width="11.125" style="65" customWidth="1"/>
    <col min="10760" max="10760" width="2.875" style="65" customWidth="1"/>
    <col min="10761" max="10761" width="19" style="65" customWidth="1"/>
    <col min="10762" max="11008" width="9" style="65"/>
    <col min="11009" max="11009" width="4.125" style="65" customWidth="1"/>
    <col min="11010" max="11010" width="28.75" style="65" customWidth="1"/>
    <col min="11011" max="11011" width="13.25" style="65" customWidth="1"/>
    <col min="11012" max="11012" width="5.875" style="65" customWidth="1"/>
    <col min="11013" max="11013" width="13" style="65" customWidth="1"/>
    <col min="11014" max="11014" width="13.875" style="65" customWidth="1"/>
    <col min="11015" max="11015" width="11.125" style="65" customWidth="1"/>
    <col min="11016" max="11016" width="2.875" style="65" customWidth="1"/>
    <col min="11017" max="11017" width="19" style="65" customWidth="1"/>
    <col min="11018" max="11264" width="9" style="65"/>
    <col min="11265" max="11265" width="4.125" style="65" customWidth="1"/>
    <col min="11266" max="11266" width="28.75" style="65" customWidth="1"/>
    <col min="11267" max="11267" width="13.25" style="65" customWidth="1"/>
    <col min="11268" max="11268" width="5.875" style="65" customWidth="1"/>
    <col min="11269" max="11269" width="13" style="65" customWidth="1"/>
    <col min="11270" max="11270" width="13.875" style="65" customWidth="1"/>
    <col min="11271" max="11271" width="11.125" style="65" customWidth="1"/>
    <col min="11272" max="11272" width="2.875" style="65" customWidth="1"/>
    <col min="11273" max="11273" width="19" style="65" customWidth="1"/>
    <col min="11274" max="11520" width="9" style="65"/>
    <col min="11521" max="11521" width="4.125" style="65" customWidth="1"/>
    <col min="11522" max="11522" width="28.75" style="65" customWidth="1"/>
    <col min="11523" max="11523" width="13.25" style="65" customWidth="1"/>
    <col min="11524" max="11524" width="5.875" style="65" customWidth="1"/>
    <col min="11525" max="11525" width="13" style="65" customWidth="1"/>
    <col min="11526" max="11526" width="13.875" style="65" customWidth="1"/>
    <col min="11527" max="11527" width="11.125" style="65" customWidth="1"/>
    <col min="11528" max="11528" width="2.875" style="65" customWidth="1"/>
    <col min="11529" max="11529" width="19" style="65" customWidth="1"/>
    <col min="11530" max="11776" width="9" style="65"/>
    <col min="11777" max="11777" width="4.125" style="65" customWidth="1"/>
    <col min="11778" max="11778" width="28.75" style="65" customWidth="1"/>
    <col min="11779" max="11779" width="13.25" style="65" customWidth="1"/>
    <col min="11780" max="11780" width="5.875" style="65" customWidth="1"/>
    <col min="11781" max="11781" width="13" style="65" customWidth="1"/>
    <col min="11782" max="11782" width="13.875" style="65" customWidth="1"/>
    <col min="11783" max="11783" width="11.125" style="65" customWidth="1"/>
    <col min="11784" max="11784" width="2.875" style="65" customWidth="1"/>
    <col min="11785" max="11785" width="19" style="65" customWidth="1"/>
    <col min="11786" max="12032" width="9" style="65"/>
    <col min="12033" max="12033" width="4.125" style="65" customWidth="1"/>
    <col min="12034" max="12034" width="28.75" style="65" customWidth="1"/>
    <col min="12035" max="12035" width="13.25" style="65" customWidth="1"/>
    <col min="12036" max="12036" width="5.875" style="65" customWidth="1"/>
    <col min="12037" max="12037" width="13" style="65" customWidth="1"/>
    <col min="12038" max="12038" width="13.875" style="65" customWidth="1"/>
    <col min="12039" max="12039" width="11.125" style="65" customWidth="1"/>
    <col min="12040" max="12040" width="2.875" style="65" customWidth="1"/>
    <col min="12041" max="12041" width="19" style="65" customWidth="1"/>
    <col min="12042" max="12288" width="9" style="65"/>
    <col min="12289" max="12289" width="4.125" style="65" customWidth="1"/>
    <col min="12290" max="12290" width="28.75" style="65" customWidth="1"/>
    <col min="12291" max="12291" width="13.25" style="65" customWidth="1"/>
    <col min="12292" max="12292" width="5.875" style="65" customWidth="1"/>
    <col min="12293" max="12293" width="13" style="65" customWidth="1"/>
    <col min="12294" max="12294" width="13.875" style="65" customWidth="1"/>
    <col min="12295" max="12295" width="11.125" style="65" customWidth="1"/>
    <col min="12296" max="12296" width="2.875" style="65" customWidth="1"/>
    <col min="12297" max="12297" width="19" style="65" customWidth="1"/>
    <col min="12298" max="12544" width="9" style="65"/>
    <col min="12545" max="12545" width="4.125" style="65" customWidth="1"/>
    <col min="12546" max="12546" width="28.75" style="65" customWidth="1"/>
    <col min="12547" max="12547" width="13.25" style="65" customWidth="1"/>
    <col min="12548" max="12548" width="5.875" style="65" customWidth="1"/>
    <col min="12549" max="12549" width="13" style="65" customWidth="1"/>
    <col min="12550" max="12550" width="13.875" style="65" customWidth="1"/>
    <col min="12551" max="12551" width="11.125" style="65" customWidth="1"/>
    <col min="12552" max="12552" width="2.875" style="65" customWidth="1"/>
    <col min="12553" max="12553" width="19" style="65" customWidth="1"/>
    <col min="12554" max="12800" width="9" style="65"/>
    <col min="12801" max="12801" width="4.125" style="65" customWidth="1"/>
    <col min="12802" max="12802" width="28.75" style="65" customWidth="1"/>
    <col min="12803" max="12803" width="13.25" style="65" customWidth="1"/>
    <col min="12804" max="12804" width="5.875" style="65" customWidth="1"/>
    <col min="12805" max="12805" width="13" style="65" customWidth="1"/>
    <col min="12806" max="12806" width="13.875" style="65" customWidth="1"/>
    <col min="12807" max="12807" width="11.125" style="65" customWidth="1"/>
    <col min="12808" max="12808" width="2.875" style="65" customWidth="1"/>
    <col min="12809" max="12809" width="19" style="65" customWidth="1"/>
    <col min="12810" max="13056" width="9" style="65"/>
    <col min="13057" max="13057" width="4.125" style="65" customWidth="1"/>
    <col min="13058" max="13058" width="28.75" style="65" customWidth="1"/>
    <col min="13059" max="13059" width="13.25" style="65" customWidth="1"/>
    <col min="13060" max="13060" width="5.875" style="65" customWidth="1"/>
    <col min="13061" max="13061" width="13" style="65" customWidth="1"/>
    <col min="13062" max="13062" width="13.875" style="65" customWidth="1"/>
    <col min="13063" max="13063" width="11.125" style="65" customWidth="1"/>
    <col min="13064" max="13064" width="2.875" style="65" customWidth="1"/>
    <col min="13065" max="13065" width="19" style="65" customWidth="1"/>
    <col min="13066" max="13312" width="9" style="65"/>
    <col min="13313" max="13313" width="4.125" style="65" customWidth="1"/>
    <col min="13314" max="13314" width="28.75" style="65" customWidth="1"/>
    <col min="13315" max="13315" width="13.25" style="65" customWidth="1"/>
    <col min="13316" max="13316" width="5.875" style="65" customWidth="1"/>
    <col min="13317" max="13317" width="13" style="65" customWidth="1"/>
    <col min="13318" max="13318" width="13.875" style="65" customWidth="1"/>
    <col min="13319" max="13319" width="11.125" style="65" customWidth="1"/>
    <col min="13320" max="13320" width="2.875" style="65" customWidth="1"/>
    <col min="13321" max="13321" width="19" style="65" customWidth="1"/>
    <col min="13322" max="13568" width="9" style="65"/>
    <col min="13569" max="13569" width="4.125" style="65" customWidth="1"/>
    <col min="13570" max="13570" width="28.75" style="65" customWidth="1"/>
    <col min="13571" max="13571" width="13.25" style="65" customWidth="1"/>
    <col min="13572" max="13572" width="5.875" style="65" customWidth="1"/>
    <col min="13573" max="13573" width="13" style="65" customWidth="1"/>
    <col min="13574" max="13574" width="13.875" style="65" customWidth="1"/>
    <col min="13575" max="13575" width="11.125" style="65" customWidth="1"/>
    <col min="13576" max="13576" width="2.875" style="65" customWidth="1"/>
    <col min="13577" max="13577" width="19" style="65" customWidth="1"/>
    <col min="13578" max="13824" width="9" style="65"/>
    <col min="13825" max="13825" width="4.125" style="65" customWidth="1"/>
    <col min="13826" max="13826" width="28.75" style="65" customWidth="1"/>
    <col min="13827" max="13827" width="13.25" style="65" customWidth="1"/>
    <col min="13828" max="13828" width="5.875" style="65" customWidth="1"/>
    <col min="13829" max="13829" width="13" style="65" customWidth="1"/>
    <col min="13830" max="13830" width="13.875" style="65" customWidth="1"/>
    <col min="13831" max="13831" width="11.125" style="65" customWidth="1"/>
    <col min="13832" max="13832" width="2.875" style="65" customWidth="1"/>
    <col min="13833" max="13833" width="19" style="65" customWidth="1"/>
    <col min="13834" max="14080" width="9" style="65"/>
    <col min="14081" max="14081" width="4.125" style="65" customWidth="1"/>
    <col min="14082" max="14082" width="28.75" style="65" customWidth="1"/>
    <col min="14083" max="14083" width="13.25" style="65" customWidth="1"/>
    <col min="14084" max="14084" width="5.875" style="65" customWidth="1"/>
    <col min="14085" max="14085" width="13" style="65" customWidth="1"/>
    <col min="14086" max="14086" width="13.875" style="65" customWidth="1"/>
    <col min="14087" max="14087" width="11.125" style="65" customWidth="1"/>
    <col min="14088" max="14088" width="2.875" style="65" customWidth="1"/>
    <col min="14089" max="14089" width="19" style="65" customWidth="1"/>
    <col min="14090" max="14336" width="9" style="65"/>
    <col min="14337" max="14337" width="4.125" style="65" customWidth="1"/>
    <col min="14338" max="14338" width="28.75" style="65" customWidth="1"/>
    <col min="14339" max="14339" width="13.25" style="65" customWidth="1"/>
    <col min="14340" max="14340" width="5.875" style="65" customWidth="1"/>
    <col min="14341" max="14341" width="13" style="65" customWidth="1"/>
    <col min="14342" max="14342" width="13.875" style="65" customWidth="1"/>
    <col min="14343" max="14343" width="11.125" style="65" customWidth="1"/>
    <col min="14344" max="14344" width="2.875" style="65" customWidth="1"/>
    <col min="14345" max="14345" width="19" style="65" customWidth="1"/>
    <col min="14346" max="14592" width="9" style="65"/>
    <col min="14593" max="14593" width="4.125" style="65" customWidth="1"/>
    <col min="14594" max="14594" width="28.75" style="65" customWidth="1"/>
    <col min="14595" max="14595" width="13.25" style="65" customWidth="1"/>
    <col min="14596" max="14596" width="5.875" style="65" customWidth="1"/>
    <col min="14597" max="14597" width="13" style="65" customWidth="1"/>
    <col min="14598" max="14598" width="13.875" style="65" customWidth="1"/>
    <col min="14599" max="14599" width="11.125" style="65" customWidth="1"/>
    <col min="14600" max="14600" width="2.875" style="65" customWidth="1"/>
    <col min="14601" max="14601" width="19" style="65" customWidth="1"/>
    <col min="14602" max="14848" width="9" style="65"/>
    <col min="14849" max="14849" width="4.125" style="65" customWidth="1"/>
    <col min="14850" max="14850" width="28.75" style="65" customWidth="1"/>
    <col min="14851" max="14851" width="13.25" style="65" customWidth="1"/>
    <col min="14852" max="14852" width="5.875" style="65" customWidth="1"/>
    <col min="14853" max="14853" width="13" style="65" customWidth="1"/>
    <col min="14854" max="14854" width="13.875" style="65" customWidth="1"/>
    <col min="14855" max="14855" width="11.125" style="65" customWidth="1"/>
    <col min="14856" max="14856" width="2.875" style="65" customWidth="1"/>
    <col min="14857" max="14857" width="19" style="65" customWidth="1"/>
    <col min="14858" max="15104" width="9" style="65"/>
    <col min="15105" max="15105" width="4.125" style="65" customWidth="1"/>
    <col min="15106" max="15106" width="28.75" style="65" customWidth="1"/>
    <col min="15107" max="15107" width="13.25" style="65" customWidth="1"/>
    <col min="15108" max="15108" width="5.875" style="65" customWidth="1"/>
    <col min="15109" max="15109" width="13" style="65" customWidth="1"/>
    <col min="15110" max="15110" width="13.875" style="65" customWidth="1"/>
    <col min="15111" max="15111" width="11.125" style="65" customWidth="1"/>
    <col min="15112" max="15112" width="2.875" style="65" customWidth="1"/>
    <col min="15113" max="15113" width="19" style="65" customWidth="1"/>
    <col min="15114" max="15360" width="9" style="65"/>
    <col min="15361" max="15361" width="4.125" style="65" customWidth="1"/>
    <col min="15362" max="15362" width="28.75" style="65" customWidth="1"/>
    <col min="15363" max="15363" width="13.25" style="65" customWidth="1"/>
    <col min="15364" max="15364" width="5.875" style="65" customWidth="1"/>
    <col min="15365" max="15365" width="13" style="65" customWidth="1"/>
    <col min="15366" max="15366" width="13.875" style="65" customWidth="1"/>
    <col min="15367" max="15367" width="11.125" style="65" customWidth="1"/>
    <col min="15368" max="15368" width="2.875" style="65" customWidth="1"/>
    <col min="15369" max="15369" width="19" style="65" customWidth="1"/>
    <col min="15370" max="15616" width="9" style="65"/>
    <col min="15617" max="15617" width="4.125" style="65" customWidth="1"/>
    <col min="15618" max="15618" width="28.75" style="65" customWidth="1"/>
    <col min="15619" max="15619" width="13.25" style="65" customWidth="1"/>
    <col min="15620" max="15620" width="5.875" style="65" customWidth="1"/>
    <col min="15621" max="15621" width="13" style="65" customWidth="1"/>
    <col min="15622" max="15622" width="13.875" style="65" customWidth="1"/>
    <col min="15623" max="15623" width="11.125" style="65" customWidth="1"/>
    <col min="15624" max="15624" width="2.875" style="65" customWidth="1"/>
    <col min="15625" max="15625" width="19" style="65" customWidth="1"/>
    <col min="15626" max="15872" width="9" style="65"/>
    <col min="15873" max="15873" width="4.125" style="65" customWidth="1"/>
    <col min="15874" max="15874" width="28.75" style="65" customWidth="1"/>
    <col min="15875" max="15875" width="13.25" style="65" customWidth="1"/>
    <col min="15876" max="15876" width="5.875" style="65" customWidth="1"/>
    <col min="15877" max="15877" width="13" style="65" customWidth="1"/>
    <col min="15878" max="15878" width="13.875" style="65" customWidth="1"/>
    <col min="15879" max="15879" width="11.125" style="65" customWidth="1"/>
    <col min="15880" max="15880" width="2.875" style="65" customWidth="1"/>
    <col min="15881" max="15881" width="19" style="65" customWidth="1"/>
    <col min="15882" max="16128" width="9" style="65"/>
    <col min="16129" max="16129" width="4.125" style="65" customWidth="1"/>
    <col min="16130" max="16130" width="28.75" style="65" customWidth="1"/>
    <col min="16131" max="16131" width="13.25" style="65" customWidth="1"/>
    <col min="16132" max="16132" width="5.875" style="65" customWidth="1"/>
    <col min="16133" max="16133" width="13" style="65" customWidth="1"/>
    <col min="16134" max="16134" width="13.875" style="65" customWidth="1"/>
    <col min="16135" max="16135" width="11.125" style="65" customWidth="1"/>
    <col min="16136" max="16136" width="2.875" style="65" customWidth="1"/>
    <col min="16137" max="16137" width="19" style="65" customWidth="1"/>
    <col min="16138" max="16384" width="9" style="65"/>
  </cols>
  <sheetData>
    <row r="1" spans="1:8" x14ac:dyDescent="0.25">
      <c r="B1" s="204" t="s">
        <v>267</v>
      </c>
      <c r="C1" s="64"/>
      <c r="D1" s="204"/>
      <c r="E1" s="204"/>
    </row>
    <row r="3" spans="1:8" x14ac:dyDescent="0.25">
      <c r="A3" s="66" t="s">
        <v>122</v>
      </c>
      <c r="B3" s="67" t="str">
        <f>HYPERLINK("#'Sec II (2)'!B28","Income")</f>
        <v>Income</v>
      </c>
    </row>
    <row r="4" spans="1:8" x14ac:dyDescent="0.25">
      <c r="A4" s="66" t="s">
        <v>123</v>
      </c>
      <c r="B4" s="69" t="str">
        <f>HYPERLINK("#'Sec II (2)'!A85","Staff Cost")</f>
        <v>Staff Cost</v>
      </c>
      <c r="C4" s="65"/>
    </row>
    <row r="5" spans="1:8" x14ac:dyDescent="0.25">
      <c r="A5" s="66" t="s">
        <v>124</v>
      </c>
      <c r="B5" s="69" t="str">
        <f>HYPERLINK("#'Sec II (2)'!A130","General Expenses")</f>
        <v>General Expenses</v>
      </c>
      <c r="C5" s="65"/>
    </row>
    <row r="6" spans="1:8" x14ac:dyDescent="0.25">
      <c r="A6" s="66" t="s">
        <v>125</v>
      </c>
      <c r="B6" s="69" t="str">
        <f>HYPERLINK("#'Sec II (2)'!A173","Equipment")</f>
        <v>Equipment</v>
      </c>
      <c r="C6" s="65"/>
    </row>
    <row r="7" spans="1:8" x14ac:dyDescent="0.25">
      <c r="A7" s="66" t="s">
        <v>126</v>
      </c>
      <c r="B7" s="69" t="str">
        <f>HYPERLINK("#'Sec II (2)'!A217","Services")</f>
        <v>Services</v>
      </c>
      <c r="C7" s="65"/>
    </row>
    <row r="8" spans="1:8" x14ac:dyDescent="0.25">
      <c r="A8" s="66" t="s">
        <v>127</v>
      </c>
      <c r="B8" s="69" t="str">
        <f>HYPERLINK("#'Sec II (2)'!A260","Works")</f>
        <v>Works</v>
      </c>
      <c r="C8" s="65"/>
    </row>
    <row r="9" spans="1:8" x14ac:dyDescent="0.25">
      <c r="A9" s="66" t="s">
        <v>128</v>
      </c>
      <c r="B9" s="69" t="str">
        <f>HYPERLINK("#'Sec II (2)'!A302","Others")</f>
        <v>Others</v>
      </c>
      <c r="C9" s="65"/>
    </row>
    <row r="10" spans="1:8" x14ac:dyDescent="0.25">
      <c r="B10" s="70"/>
    </row>
    <row r="11" spans="1:8" ht="20.25" customHeight="1" x14ac:dyDescent="0.25">
      <c r="A11" s="23"/>
      <c r="B11" s="71"/>
      <c r="C11" s="72"/>
      <c r="D11" s="71"/>
      <c r="E11" s="71"/>
      <c r="F11" s="71"/>
      <c r="G11" s="73" t="s">
        <v>238</v>
      </c>
      <c r="H11" s="71"/>
    </row>
    <row r="12" spans="1:8" ht="20.25" customHeight="1" x14ac:dyDescent="0.3">
      <c r="A12" s="408" t="s">
        <v>14</v>
      </c>
      <c r="B12" s="408"/>
      <c r="C12" s="408"/>
      <c r="D12" s="408"/>
      <c r="E12" s="408"/>
      <c r="F12" s="408"/>
      <c r="G12" s="408"/>
      <c r="H12" s="74"/>
    </row>
    <row r="13" spans="1:8" ht="20.25" customHeight="1" x14ac:dyDescent="0.3">
      <c r="A13" s="409" t="str">
        <f>'Sec I i (2)'!A3:E3</f>
        <v>2nd Interim Financial Report</v>
      </c>
      <c r="B13" s="409"/>
      <c r="C13" s="409"/>
      <c r="D13" s="409"/>
      <c r="E13" s="409"/>
      <c r="F13" s="409"/>
      <c r="G13" s="409"/>
      <c r="H13" s="74"/>
    </row>
    <row r="14" spans="1:8" ht="10.9" customHeight="1" x14ac:dyDescent="0.3">
      <c r="A14" s="410"/>
      <c r="B14" s="410"/>
      <c r="C14" s="410"/>
      <c r="D14" s="410"/>
      <c r="E14" s="410"/>
      <c r="F14" s="410"/>
      <c r="G14" s="410"/>
      <c r="H14" s="74"/>
    </row>
    <row r="15" spans="1:8" ht="11.25" hidden="1" customHeight="1" x14ac:dyDescent="0.3">
      <c r="A15" s="410"/>
      <c r="B15" s="410"/>
      <c r="C15" s="410"/>
      <c r="D15" s="410"/>
      <c r="E15" s="410"/>
      <c r="F15" s="410"/>
      <c r="G15" s="410"/>
      <c r="H15" s="71"/>
    </row>
    <row r="16" spans="1:8" s="78" customFormat="1" ht="20.25" customHeight="1" x14ac:dyDescent="0.25">
      <c r="A16" s="63" t="s">
        <v>194</v>
      </c>
      <c r="B16" s="75"/>
      <c r="C16" s="76">
        <f>'Sec I i (2)'!C5</f>
        <v>0</v>
      </c>
      <c r="D16" s="77"/>
      <c r="E16" s="77"/>
      <c r="F16" s="77"/>
      <c r="G16" s="77"/>
      <c r="H16" s="75"/>
    </row>
    <row r="17" spans="1:9" s="78" customFormat="1" ht="7.5" customHeight="1" x14ac:dyDescent="0.25">
      <c r="A17" s="75"/>
      <c r="B17" s="75"/>
      <c r="C17" s="79"/>
      <c r="D17" s="77"/>
      <c r="E17" s="77"/>
      <c r="F17" s="77"/>
      <c r="G17" s="77"/>
      <c r="H17" s="75"/>
    </row>
    <row r="18" spans="1:9" s="78" customFormat="1" ht="20.25" customHeight="1" x14ac:dyDescent="0.25">
      <c r="A18" s="415" t="s">
        <v>241</v>
      </c>
      <c r="B18" s="415"/>
      <c r="C18" s="417">
        <f>+'Sec I i (2)'!C7</f>
        <v>0</v>
      </c>
      <c r="D18" s="417"/>
      <c r="E18" s="417"/>
      <c r="F18" s="417"/>
      <c r="G18" s="417"/>
      <c r="H18" s="75"/>
    </row>
    <row r="19" spans="1:9" s="78" customFormat="1" ht="20.25" customHeight="1" x14ac:dyDescent="0.25">
      <c r="A19" s="415"/>
      <c r="B19" s="415"/>
      <c r="C19" s="417"/>
      <c r="D19" s="417"/>
      <c r="E19" s="417"/>
      <c r="F19" s="417"/>
      <c r="G19" s="417"/>
      <c r="H19" s="75"/>
    </row>
    <row r="20" spans="1:9" s="78" customFormat="1" ht="20.25" customHeight="1" x14ac:dyDescent="0.25">
      <c r="A20" s="415"/>
      <c r="B20" s="415"/>
      <c r="C20" s="417"/>
      <c r="D20" s="417"/>
      <c r="E20" s="417"/>
      <c r="F20" s="417"/>
      <c r="G20" s="417"/>
      <c r="H20" s="75"/>
    </row>
    <row r="21" spans="1:9" s="78" customFormat="1" ht="7.5" customHeight="1" x14ac:dyDescent="0.25">
      <c r="A21" s="75"/>
      <c r="B21" s="75"/>
      <c r="C21" s="80"/>
      <c r="D21" s="81"/>
      <c r="E21" s="81"/>
      <c r="F21" s="81"/>
      <c r="G21" s="81"/>
      <c r="H21" s="75"/>
    </row>
    <row r="22" spans="1:9" s="78" customFormat="1" ht="20.25" customHeight="1" x14ac:dyDescent="0.25">
      <c r="A22" s="63" t="s">
        <v>242</v>
      </c>
      <c r="B22" s="75"/>
      <c r="C22" s="82" t="str">
        <f>'Sec I i (2)'!C11</f>
        <v/>
      </c>
      <c r="D22" s="74" t="s">
        <v>196</v>
      </c>
      <c r="E22" s="82" t="str">
        <f>'Sec I i (2)'!E11</f>
        <v/>
      </c>
      <c r="F22" s="81"/>
      <c r="G22" s="81"/>
      <c r="H22" s="75"/>
      <c r="I22" s="75"/>
    </row>
    <row r="23" spans="1:9" ht="7.5" customHeight="1" x14ac:dyDescent="0.25">
      <c r="A23" s="83"/>
      <c r="B23" s="83"/>
      <c r="C23" s="84"/>
      <c r="D23" s="83"/>
      <c r="E23" s="83"/>
      <c r="F23" s="83"/>
      <c r="G23" s="83"/>
      <c r="H23" s="71"/>
    </row>
    <row r="24" spans="1:9" ht="27" customHeight="1" x14ac:dyDescent="0.3">
      <c r="A24" s="205" t="s">
        <v>268</v>
      </c>
      <c r="B24" s="71"/>
      <c r="C24" s="72"/>
      <c r="D24" s="71"/>
      <c r="E24" s="71"/>
      <c r="F24" s="71"/>
      <c r="G24" s="71"/>
      <c r="H24" s="71"/>
    </row>
    <row r="25" spans="1:9" ht="61.15" customHeight="1" x14ac:dyDescent="0.25">
      <c r="A25" s="23"/>
      <c r="B25" s="85" t="s">
        <v>243</v>
      </c>
      <c r="C25" s="198" t="s">
        <v>244</v>
      </c>
      <c r="D25" s="199"/>
      <c r="E25" s="86" t="s">
        <v>245</v>
      </c>
      <c r="F25" s="87" t="s">
        <v>246</v>
      </c>
      <c r="G25" s="87" t="s">
        <v>247</v>
      </c>
      <c r="H25" s="71"/>
    </row>
    <row r="26" spans="1:9" s="93" customFormat="1" ht="18.75" x14ac:dyDescent="0.3">
      <c r="A26" s="88"/>
      <c r="B26" s="89"/>
      <c r="C26" s="90" t="s">
        <v>79</v>
      </c>
      <c r="D26" s="89"/>
      <c r="E26" s="91"/>
      <c r="F26" s="92"/>
      <c r="G26" s="92"/>
      <c r="H26" s="92"/>
    </row>
    <row r="27" spans="1:9" s="93" customFormat="1" ht="18.75" x14ac:dyDescent="0.3">
      <c r="A27" s="94" t="s">
        <v>248</v>
      </c>
      <c r="B27" s="89"/>
      <c r="C27" s="95"/>
      <c r="D27" s="89"/>
      <c r="E27" s="91"/>
      <c r="F27" s="96"/>
      <c r="G27" s="96"/>
      <c r="H27" s="92"/>
    </row>
    <row r="28" spans="1:9" s="93" customFormat="1" ht="18.75" x14ac:dyDescent="0.3">
      <c r="A28" s="88"/>
      <c r="B28" s="97"/>
      <c r="C28" s="98">
        <v>0</v>
      </c>
      <c r="D28" s="97"/>
      <c r="E28" s="99"/>
      <c r="F28" s="100"/>
      <c r="G28" s="100"/>
      <c r="H28" s="92"/>
    </row>
    <row r="29" spans="1:9" s="93" customFormat="1" ht="18.75" x14ac:dyDescent="0.3">
      <c r="A29" s="88"/>
      <c r="B29" s="97"/>
      <c r="C29" s="98">
        <v>0</v>
      </c>
      <c r="D29" s="97"/>
      <c r="E29" s="99"/>
      <c r="F29" s="100"/>
      <c r="G29" s="100"/>
      <c r="H29" s="92"/>
    </row>
    <row r="30" spans="1:9" s="93" customFormat="1" ht="18.75" x14ac:dyDescent="0.3">
      <c r="A30" s="88"/>
      <c r="B30" s="97"/>
      <c r="C30" s="98">
        <v>0</v>
      </c>
      <c r="D30" s="97"/>
      <c r="E30" s="99"/>
      <c r="F30" s="100"/>
      <c r="G30" s="100"/>
      <c r="H30" s="92"/>
    </row>
    <row r="31" spans="1:9" s="93" customFormat="1" ht="18.75" x14ac:dyDescent="0.3">
      <c r="A31" s="88"/>
      <c r="B31" s="97"/>
      <c r="C31" s="98">
        <v>0</v>
      </c>
      <c r="D31" s="97"/>
      <c r="E31" s="99"/>
      <c r="F31" s="100"/>
      <c r="G31" s="100"/>
      <c r="H31" s="92"/>
    </row>
    <row r="32" spans="1:9" s="93" customFormat="1" ht="18.75" x14ac:dyDescent="0.3">
      <c r="A32" s="88"/>
      <c r="B32" s="97"/>
      <c r="C32" s="98">
        <v>0</v>
      </c>
      <c r="D32" s="97"/>
      <c r="E32" s="99"/>
      <c r="F32" s="100"/>
      <c r="G32" s="100"/>
      <c r="H32" s="92"/>
    </row>
    <row r="33" spans="1:8" s="93" customFormat="1" ht="18.75" x14ac:dyDescent="0.3">
      <c r="A33" s="88"/>
      <c r="B33" s="97"/>
      <c r="C33" s="98">
        <v>0</v>
      </c>
      <c r="D33" s="97"/>
      <c r="E33" s="99"/>
      <c r="F33" s="100"/>
      <c r="G33" s="100"/>
      <c r="H33" s="92"/>
    </row>
    <row r="34" spans="1:8" s="93" customFormat="1" ht="22.5" x14ac:dyDescent="0.3">
      <c r="A34" s="101"/>
      <c r="B34" s="102" t="s">
        <v>251</v>
      </c>
      <c r="C34" s="147">
        <f>SUM(C28:C33)</f>
        <v>0</v>
      </c>
      <c r="D34" s="89"/>
      <c r="E34" s="91"/>
      <c r="F34" s="96"/>
      <c r="G34" s="96"/>
      <c r="H34" s="104"/>
    </row>
    <row r="35" spans="1:8" s="93" customFormat="1" ht="11.25" customHeight="1" x14ac:dyDescent="0.3">
      <c r="A35" s="105"/>
      <c r="B35" s="106"/>
      <c r="C35" s="103"/>
      <c r="D35" s="89"/>
      <c r="E35" s="91"/>
      <c r="F35" s="96"/>
      <c r="G35" s="96"/>
      <c r="H35" s="104"/>
    </row>
    <row r="36" spans="1:8" s="93" customFormat="1" ht="18.75" x14ac:dyDescent="0.3">
      <c r="A36" s="94" t="s">
        <v>249</v>
      </c>
      <c r="B36" s="106"/>
      <c r="C36" s="103"/>
      <c r="D36" s="89"/>
      <c r="E36" s="91"/>
      <c r="F36" s="96"/>
      <c r="G36" s="96"/>
      <c r="H36" s="104"/>
    </row>
    <row r="37" spans="1:8" s="93" customFormat="1" ht="18.75" x14ac:dyDescent="0.3">
      <c r="A37" s="88"/>
      <c r="B37" s="97"/>
      <c r="C37" s="98">
        <v>0</v>
      </c>
      <c r="D37" s="97"/>
      <c r="E37" s="99"/>
      <c r="F37" s="100"/>
      <c r="G37" s="100"/>
      <c r="H37" s="92"/>
    </row>
    <row r="38" spans="1:8" s="93" customFormat="1" ht="18.75" x14ac:dyDescent="0.3">
      <c r="A38" s="88"/>
      <c r="B38" s="97"/>
      <c r="C38" s="98">
        <v>0</v>
      </c>
      <c r="D38" s="97"/>
      <c r="E38" s="99"/>
      <c r="F38" s="100"/>
      <c r="G38" s="100"/>
      <c r="H38" s="92"/>
    </row>
    <row r="39" spans="1:8" s="93" customFormat="1" ht="18.75" x14ac:dyDescent="0.3">
      <c r="A39" s="88"/>
      <c r="B39" s="97"/>
      <c r="C39" s="98">
        <v>0</v>
      </c>
      <c r="D39" s="97"/>
      <c r="E39" s="99"/>
      <c r="F39" s="100"/>
      <c r="G39" s="100"/>
      <c r="H39" s="92"/>
    </row>
    <row r="40" spans="1:8" s="93" customFormat="1" ht="18.75" x14ac:dyDescent="0.3">
      <c r="A40" s="88"/>
      <c r="B40" s="97"/>
      <c r="C40" s="98">
        <v>0</v>
      </c>
      <c r="D40" s="97"/>
      <c r="E40" s="99"/>
      <c r="F40" s="100"/>
      <c r="G40" s="100"/>
      <c r="H40" s="92"/>
    </row>
    <row r="41" spans="1:8" s="93" customFormat="1" ht="18.75" x14ac:dyDescent="0.3">
      <c r="A41" s="88"/>
      <c r="B41" s="97"/>
      <c r="C41" s="98">
        <v>0</v>
      </c>
      <c r="D41" s="97"/>
      <c r="E41" s="99"/>
      <c r="F41" s="100"/>
      <c r="G41" s="100"/>
      <c r="H41" s="92"/>
    </row>
    <row r="42" spans="1:8" s="93" customFormat="1" ht="22.5" x14ac:dyDescent="0.3">
      <c r="A42" s="101"/>
      <c r="B42" s="102" t="s">
        <v>251</v>
      </c>
      <c r="C42" s="147">
        <f>SUM(C37:C41)</f>
        <v>0</v>
      </c>
      <c r="D42" s="89"/>
      <c r="E42" s="91"/>
      <c r="F42" s="96"/>
      <c r="G42" s="96"/>
      <c r="H42" s="104"/>
    </row>
    <row r="43" spans="1:8" s="93" customFormat="1" ht="12" customHeight="1" x14ac:dyDescent="0.3">
      <c r="A43" s="105"/>
      <c r="B43" s="106"/>
      <c r="C43" s="103"/>
      <c r="D43" s="89"/>
      <c r="E43" s="91"/>
      <c r="F43" s="96"/>
      <c r="G43" s="96"/>
      <c r="H43" s="104"/>
    </row>
    <row r="44" spans="1:8" s="93" customFormat="1" ht="18.75" x14ac:dyDescent="0.3">
      <c r="A44" s="94" t="s">
        <v>250</v>
      </c>
      <c r="B44" s="106"/>
      <c r="C44" s="103"/>
      <c r="D44" s="89"/>
      <c r="E44" s="91"/>
      <c r="F44" s="96"/>
      <c r="G44" s="96"/>
      <c r="H44" s="104"/>
    </row>
    <row r="45" spans="1:8" s="93" customFormat="1" ht="18.75" x14ac:dyDescent="0.3">
      <c r="A45" s="88"/>
      <c r="B45" s="97"/>
      <c r="C45" s="98">
        <v>0</v>
      </c>
      <c r="D45" s="97"/>
      <c r="E45" s="99"/>
      <c r="F45" s="100"/>
      <c r="G45" s="100"/>
      <c r="H45" s="92"/>
    </row>
    <row r="46" spans="1:8" s="93" customFormat="1" ht="18.75" x14ac:dyDescent="0.3">
      <c r="A46" s="88"/>
      <c r="B46" s="97"/>
      <c r="C46" s="98">
        <v>0</v>
      </c>
      <c r="D46" s="97"/>
      <c r="E46" s="99"/>
      <c r="F46" s="100"/>
      <c r="G46" s="100"/>
      <c r="H46" s="92"/>
    </row>
    <row r="47" spans="1:8" s="93" customFormat="1" ht="18.75" x14ac:dyDescent="0.3">
      <c r="A47" s="88"/>
      <c r="B47" s="97"/>
      <c r="C47" s="98">
        <v>0</v>
      </c>
      <c r="D47" s="97"/>
      <c r="E47" s="99"/>
      <c r="F47" s="100"/>
      <c r="G47" s="100"/>
      <c r="H47" s="92"/>
    </row>
    <row r="48" spans="1:8" s="93" customFormat="1" ht="18.75" x14ac:dyDescent="0.3">
      <c r="A48" s="88"/>
      <c r="B48" s="97"/>
      <c r="C48" s="98">
        <v>0</v>
      </c>
      <c r="D48" s="97"/>
      <c r="E48" s="99"/>
      <c r="F48" s="100"/>
      <c r="G48" s="100"/>
      <c r="H48" s="92"/>
    </row>
    <row r="49" spans="1:9" s="93" customFormat="1" ht="18.75" x14ac:dyDescent="0.3">
      <c r="A49" s="88"/>
      <c r="B49" s="97"/>
      <c r="C49" s="98">
        <v>0</v>
      </c>
      <c r="D49" s="97"/>
      <c r="E49" s="99"/>
      <c r="F49" s="100"/>
      <c r="G49" s="100"/>
      <c r="H49" s="92"/>
    </row>
    <row r="50" spans="1:9" s="93" customFormat="1" ht="18.75" x14ac:dyDescent="0.3">
      <c r="A50" s="88"/>
      <c r="B50" s="97"/>
      <c r="C50" s="98">
        <v>0</v>
      </c>
      <c r="D50" s="97"/>
      <c r="E50" s="99"/>
      <c r="F50" s="100"/>
      <c r="G50" s="100"/>
      <c r="H50" s="92"/>
    </row>
    <row r="51" spans="1:9" s="93" customFormat="1" ht="22.5" x14ac:dyDescent="0.3">
      <c r="A51" s="107"/>
      <c r="B51" s="102" t="s">
        <v>251</v>
      </c>
      <c r="C51" s="147">
        <f>SUM(C45:C50)</f>
        <v>0</v>
      </c>
      <c r="D51" s="89"/>
      <c r="E51" s="91"/>
      <c r="F51" s="96"/>
      <c r="G51" s="96"/>
      <c r="H51" s="104"/>
    </row>
    <row r="52" spans="1:9" ht="12.75" customHeight="1" x14ac:dyDescent="0.25">
      <c r="A52" s="23"/>
      <c r="B52" s="108"/>
      <c r="C52" s="109"/>
      <c r="D52" s="71"/>
      <c r="E52" s="110"/>
      <c r="F52" s="96"/>
      <c r="G52" s="96"/>
      <c r="H52" s="111"/>
    </row>
    <row r="53" spans="1:9" ht="21" customHeight="1" x14ac:dyDescent="0.25">
      <c r="A53" s="112" t="s">
        <v>2</v>
      </c>
      <c r="B53" s="411" t="s">
        <v>252</v>
      </c>
      <c r="C53" s="411"/>
      <c r="D53" s="411"/>
      <c r="E53" s="411"/>
      <c r="F53" s="411"/>
      <c r="G53" s="411"/>
      <c r="H53" s="411"/>
      <c r="I53" s="71"/>
    </row>
    <row r="54" spans="1:9" ht="33.75" customHeight="1" x14ac:dyDescent="0.25">
      <c r="A54" s="112" t="s">
        <v>3</v>
      </c>
      <c r="B54" s="411" t="s">
        <v>253</v>
      </c>
      <c r="C54" s="411"/>
      <c r="D54" s="411"/>
      <c r="E54" s="411"/>
      <c r="F54" s="411"/>
      <c r="G54" s="411"/>
      <c r="H54" s="411"/>
      <c r="I54" s="71"/>
    </row>
    <row r="55" spans="1:9" ht="21" customHeight="1" x14ac:dyDescent="0.25">
      <c r="A55" s="112" t="s">
        <v>4</v>
      </c>
      <c r="B55" s="411" t="s">
        <v>254</v>
      </c>
      <c r="C55" s="411"/>
      <c r="D55" s="411"/>
      <c r="E55" s="411"/>
      <c r="F55" s="411"/>
      <c r="G55" s="411"/>
      <c r="H55" s="411"/>
      <c r="I55" s="71"/>
    </row>
    <row r="56" spans="1:9" x14ac:dyDescent="0.25">
      <c r="I56" s="67" t="str">
        <f>HYPERLINK("#'Sec II (2)'!A1","Back to Top")</f>
        <v>Back to Top</v>
      </c>
    </row>
    <row r="58" spans="1:9" x14ac:dyDescent="0.25">
      <c r="A58" s="65"/>
      <c r="C58" s="71"/>
      <c r="D58" s="71"/>
      <c r="E58" s="72"/>
      <c r="F58" s="71"/>
      <c r="G58" s="71"/>
      <c r="H58" s="113" t="s">
        <v>239</v>
      </c>
    </row>
    <row r="59" spans="1:9" ht="18.75" x14ac:dyDescent="0.3">
      <c r="A59" s="408" t="s">
        <v>237</v>
      </c>
      <c r="B59" s="408"/>
      <c r="C59" s="408"/>
      <c r="D59" s="408"/>
      <c r="E59" s="408"/>
      <c r="F59" s="408"/>
      <c r="G59" s="408"/>
      <c r="H59" s="408"/>
    </row>
    <row r="60" spans="1:9" ht="18.75" x14ac:dyDescent="0.3">
      <c r="A60" s="391" t="str">
        <f>'Sec I i (2)'!A3:E3</f>
        <v>2nd Interim Financial Report</v>
      </c>
      <c r="B60" s="391"/>
      <c r="C60" s="391"/>
      <c r="D60" s="391"/>
      <c r="E60" s="391"/>
      <c r="F60" s="391"/>
      <c r="G60" s="391"/>
      <c r="H60" s="391"/>
    </row>
    <row r="61" spans="1:9" ht="18.75" x14ac:dyDescent="0.3">
      <c r="A61" s="408"/>
      <c r="B61" s="408"/>
      <c r="C61" s="408"/>
      <c r="D61" s="408"/>
      <c r="E61" s="408"/>
      <c r="F61" s="408"/>
      <c r="G61" s="408"/>
      <c r="H61" s="408"/>
    </row>
    <row r="62" spans="1:9" ht="18.75" x14ac:dyDescent="0.25">
      <c r="A62" s="63" t="s">
        <v>194</v>
      </c>
      <c r="B62" s="75"/>
      <c r="C62" s="76">
        <f>'Sec I i (2)'!C5</f>
        <v>0</v>
      </c>
      <c r="D62" s="88"/>
      <c r="E62" s="114"/>
      <c r="F62" s="88"/>
      <c r="G62" s="88"/>
      <c r="H62" s="88"/>
    </row>
    <row r="63" spans="1:9" ht="18.75" x14ac:dyDescent="0.25">
      <c r="A63" s="75"/>
      <c r="B63" s="75"/>
      <c r="C63" s="115"/>
      <c r="D63" s="88"/>
      <c r="E63" s="114"/>
      <c r="F63" s="88"/>
      <c r="G63" s="88"/>
      <c r="H63" s="88"/>
    </row>
    <row r="64" spans="1:9" ht="19.899999999999999" customHeight="1" x14ac:dyDescent="0.25">
      <c r="A64" s="415" t="s">
        <v>241</v>
      </c>
      <c r="B64" s="415"/>
      <c r="C64" s="416">
        <f>+'Sec I i (2)'!C7</f>
        <v>0</v>
      </c>
      <c r="D64" s="416"/>
      <c r="E64" s="416"/>
      <c r="F64" s="416"/>
      <c r="G64" s="416"/>
      <c r="H64" s="416"/>
    </row>
    <row r="65" spans="1:8" ht="19.899999999999999" customHeight="1" x14ac:dyDescent="0.25">
      <c r="A65" s="415"/>
      <c r="B65" s="415"/>
      <c r="C65" s="416"/>
      <c r="D65" s="416"/>
      <c r="E65" s="416"/>
      <c r="F65" s="416"/>
      <c r="G65" s="416"/>
      <c r="H65" s="416"/>
    </row>
    <row r="66" spans="1:8" ht="19.899999999999999" customHeight="1" x14ac:dyDescent="0.25">
      <c r="A66" s="415"/>
      <c r="B66" s="415"/>
      <c r="C66" s="416"/>
      <c r="D66" s="416"/>
      <c r="E66" s="416"/>
      <c r="F66" s="416"/>
      <c r="G66" s="416"/>
      <c r="H66" s="416"/>
    </row>
    <row r="67" spans="1:8" x14ac:dyDescent="0.25">
      <c r="A67" s="75"/>
      <c r="B67" s="75"/>
      <c r="C67" s="75"/>
      <c r="D67" s="75"/>
      <c r="E67" s="116"/>
      <c r="F67" s="75"/>
      <c r="G67" s="75"/>
      <c r="H67" s="75"/>
    </row>
    <row r="68" spans="1:8" ht="18.75" x14ac:dyDescent="0.25">
      <c r="A68" s="63" t="s">
        <v>242</v>
      </c>
      <c r="B68" s="75"/>
      <c r="C68" s="117" t="str">
        <f>'Sec I i (2)'!C11</f>
        <v/>
      </c>
      <c r="D68" s="74" t="s">
        <v>196</v>
      </c>
      <c r="E68" s="117" t="str">
        <f>'Sec I i (2)'!E11</f>
        <v/>
      </c>
      <c r="F68" s="75"/>
      <c r="G68" s="75"/>
      <c r="H68" s="75"/>
    </row>
    <row r="69" spans="1:8" ht="16.5" thickBot="1" x14ac:dyDescent="0.3">
      <c r="A69" s="118"/>
      <c r="B69" s="118"/>
      <c r="C69" s="118"/>
      <c r="D69" s="118"/>
      <c r="E69" s="119"/>
      <c r="F69" s="118"/>
      <c r="G69" s="118"/>
      <c r="H69" s="118"/>
    </row>
    <row r="70" spans="1:8" ht="18.75" x14ac:dyDescent="0.25">
      <c r="A70" s="200" t="s">
        <v>255</v>
      </c>
      <c r="B70" s="71"/>
      <c r="C70" s="201" t="s">
        <v>256</v>
      </c>
      <c r="D70" s="23"/>
      <c r="E70" s="121"/>
      <c r="F70" s="23"/>
      <c r="G70" s="23"/>
      <c r="H70" s="23"/>
    </row>
    <row r="71" spans="1:8" x14ac:dyDescent="0.25">
      <c r="A71" s="65"/>
      <c r="C71" s="111"/>
      <c r="D71" s="71"/>
      <c r="E71" s="122"/>
      <c r="F71" s="111"/>
      <c r="G71" s="111"/>
      <c r="H71" s="111"/>
    </row>
    <row r="72" spans="1:8" ht="67.150000000000006" customHeight="1" x14ac:dyDescent="0.25">
      <c r="A72" s="387" t="s">
        <v>257</v>
      </c>
      <c r="B72" s="387"/>
      <c r="C72" s="123" t="s">
        <v>258</v>
      </c>
      <c r="D72" s="71"/>
      <c r="E72" s="124" t="s">
        <v>259</v>
      </c>
      <c r="F72" s="123" t="s">
        <v>245</v>
      </c>
      <c r="G72" s="202" t="s">
        <v>260</v>
      </c>
      <c r="H72" s="123" t="s">
        <v>261</v>
      </c>
    </row>
    <row r="73" spans="1:8" ht="18.75" x14ac:dyDescent="0.3">
      <c r="A73" s="412"/>
      <c r="B73" s="412"/>
      <c r="C73" s="126"/>
      <c r="D73" s="89"/>
      <c r="E73" s="90" t="s">
        <v>79</v>
      </c>
      <c r="F73" s="127"/>
      <c r="G73" s="128"/>
      <c r="H73" s="128"/>
    </row>
    <row r="74" spans="1:8" ht="18.75" x14ac:dyDescent="0.25">
      <c r="A74" s="413"/>
      <c r="B74" s="413"/>
      <c r="C74" s="129"/>
      <c r="D74" s="130"/>
      <c r="E74" s="98">
        <v>0</v>
      </c>
      <c r="F74" s="99"/>
      <c r="G74" s="100"/>
      <c r="H74" s="100"/>
    </row>
    <row r="75" spans="1:8" ht="18.75" x14ac:dyDescent="0.25">
      <c r="A75" s="413"/>
      <c r="B75" s="413"/>
      <c r="C75" s="129"/>
      <c r="D75" s="130"/>
      <c r="E75" s="98">
        <v>0</v>
      </c>
      <c r="F75" s="99"/>
      <c r="G75" s="100"/>
      <c r="H75" s="100"/>
    </row>
    <row r="76" spans="1:8" ht="18.75" x14ac:dyDescent="0.25">
      <c r="A76" s="413"/>
      <c r="B76" s="413"/>
      <c r="C76" s="129"/>
      <c r="D76" s="130"/>
      <c r="E76" s="98">
        <v>0</v>
      </c>
      <c r="F76" s="99"/>
      <c r="G76" s="100"/>
      <c r="H76" s="100"/>
    </row>
    <row r="77" spans="1:8" ht="18.75" x14ac:dyDescent="0.25">
      <c r="A77" s="413"/>
      <c r="B77" s="413"/>
      <c r="C77" s="129"/>
      <c r="D77" s="130"/>
      <c r="E77" s="98">
        <v>0</v>
      </c>
      <c r="F77" s="99"/>
      <c r="G77" s="100"/>
      <c r="H77" s="100"/>
    </row>
    <row r="78" spans="1:8" ht="18.75" x14ac:dyDescent="0.25">
      <c r="A78" s="413"/>
      <c r="B78" s="413"/>
      <c r="C78" s="129"/>
      <c r="D78" s="130"/>
      <c r="E78" s="98">
        <v>0</v>
      </c>
      <c r="F78" s="99"/>
      <c r="G78" s="100"/>
      <c r="H78" s="100"/>
    </row>
    <row r="79" spans="1:8" ht="18.75" x14ac:dyDescent="0.25">
      <c r="A79" s="413"/>
      <c r="B79" s="413"/>
      <c r="C79" s="129"/>
      <c r="D79" s="130"/>
      <c r="E79" s="98">
        <v>0</v>
      </c>
      <c r="F79" s="99"/>
      <c r="G79" s="100"/>
      <c r="H79" s="100"/>
    </row>
    <row r="80" spans="1:8" ht="18.75" x14ac:dyDescent="0.25">
      <c r="A80" s="413"/>
      <c r="B80" s="413"/>
      <c r="C80" s="129"/>
      <c r="D80" s="130"/>
      <c r="E80" s="98">
        <v>0</v>
      </c>
      <c r="F80" s="99"/>
      <c r="G80" s="100"/>
      <c r="H80" s="100"/>
    </row>
    <row r="81" spans="1:8" ht="18.75" x14ac:dyDescent="0.25">
      <c r="A81" s="413"/>
      <c r="B81" s="413"/>
      <c r="C81" s="129"/>
      <c r="D81" s="130"/>
      <c r="E81" s="98">
        <v>0</v>
      </c>
      <c r="F81" s="99"/>
      <c r="G81" s="100"/>
      <c r="H81" s="100"/>
    </row>
    <row r="82" spans="1:8" ht="18.75" x14ac:dyDescent="0.25">
      <c r="A82" s="413"/>
      <c r="B82" s="413"/>
      <c r="C82" s="129"/>
      <c r="D82" s="130"/>
      <c r="E82" s="98">
        <v>0</v>
      </c>
      <c r="F82" s="99"/>
      <c r="G82" s="100"/>
      <c r="H82" s="100"/>
    </row>
    <row r="83" spans="1:8" ht="18.75" x14ac:dyDescent="0.25">
      <c r="A83" s="413"/>
      <c r="B83" s="413"/>
      <c r="C83" s="129"/>
      <c r="D83" s="130"/>
      <c r="E83" s="98">
        <v>0</v>
      </c>
      <c r="F83" s="99"/>
      <c r="G83" s="100"/>
      <c r="H83" s="100"/>
    </row>
    <row r="84" spans="1:8" ht="18.75" x14ac:dyDescent="0.25">
      <c r="A84" s="413"/>
      <c r="B84" s="413"/>
      <c r="C84" s="129"/>
      <c r="D84" s="130"/>
      <c r="E84" s="98">
        <v>0</v>
      </c>
      <c r="F84" s="99"/>
      <c r="G84" s="100"/>
      <c r="H84" s="100"/>
    </row>
    <row r="85" spans="1:8" ht="18.75" x14ac:dyDescent="0.25">
      <c r="A85" s="413"/>
      <c r="B85" s="413"/>
      <c r="C85" s="129"/>
      <c r="D85" s="130"/>
      <c r="E85" s="98">
        <v>0</v>
      </c>
      <c r="F85" s="99"/>
      <c r="G85" s="100"/>
      <c r="H85" s="100"/>
    </row>
    <row r="86" spans="1:8" ht="18.75" x14ac:dyDescent="0.25">
      <c r="A86" s="413"/>
      <c r="B86" s="413"/>
      <c r="C86" s="129"/>
      <c r="D86" s="130"/>
      <c r="E86" s="98">
        <v>0</v>
      </c>
      <c r="F86" s="99"/>
      <c r="G86" s="100"/>
      <c r="H86" s="100"/>
    </row>
    <row r="87" spans="1:8" ht="18.75" x14ac:dyDescent="0.25">
      <c r="A87" s="413"/>
      <c r="B87" s="413"/>
      <c r="C87" s="129"/>
      <c r="D87" s="130"/>
      <c r="E87" s="98">
        <v>0</v>
      </c>
      <c r="F87" s="99"/>
      <c r="G87" s="100"/>
      <c r="H87" s="100"/>
    </row>
    <row r="88" spans="1:8" ht="18.75" x14ac:dyDescent="0.25">
      <c r="A88" s="413"/>
      <c r="B88" s="413"/>
      <c r="C88" s="129"/>
      <c r="D88" s="130"/>
      <c r="E88" s="98">
        <v>0</v>
      </c>
      <c r="F88" s="99"/>
      <c r="G88" s="100"/>
      <c r="H88" s="100"/>
    </row>
    <row r="89" spans="1:8" ht="18.75" x14ac:dyDescent="0.25">
      <c r="A89" s="413"/>
      <c r="B89" s="413"/>
      <c r="C89" s="129"/>
      <c r="D89" s="130"/>
      <c r="E89" s="98">
        <v>0</v>
      </c>
      <c r="F89" s="99"/>
      <c r="G89" s="100"/>
      <c r="H89" s="100"/>
    </row>
    <row r="90" spans="1:8" ht="18.75" x14ac:dyDescent="0.25">
      <c r="A90" s="413"/>
      <c r="B90" s="413"/>
      <c r="C90" s="129"/>
      <c r="D90" s="130"/>
      <c r="E90" s="98">
        <v>0</v>
      </c>
      <c r="F90" s="99"/>
      <c r="G90" s="100"/>
      <c r="H90" s="100"/>
    </row>
    <row r="91" spans="1:8" ht="18.75" x14ac:dyDescent="0.25">
      <c r="A91" s="413"/>
      <c r="B91" s="413"/>
      <c r="C91" s="129"/>
      <c r="D91" s="130"/>
      <c r="E91" s="98">
        <v>0</v>
      </c>
      <c r="F91" s="99"/>
      <c r="G91" s="100"/>
      <c r="H91" s="100"/>
    </row>
    <row r="92" spans="1:8" ht="18.75" x14ac:dyDescent="0.25">
      <c r="A92" s="413"/>
      <c r="B92" s="413"/>
      <c r="C92" s="129"/>
      <c r="D92" s="130"/>
      <c r="E92" s="98">
        <v>0</v>
      </c>
      <c r="F92" s="99"/>
      <c r="G92" s="100"/>
      <c r="H92" s="100"/>
    </row>
    <row r="93" spans="1:8" ht="18.75" x14ac:dyDescent="0.25">
      <c r="A93" s="413"/>
      <c r="B93" s="413"/>
      <c r="C93" s="129"/>
      <c r="D93" s="130"/>
      <c r="E93" s="98">
        <v>0</v>
      </c>
      <c r="F93" s="99"/>
      <c r="G93" s="100"/>
      <c r="H93" s="100"/>
    </row>
    <row r="94" spans="1:8" ht="23.25" thickBot="1" x14ac:dyDescent="0.35">
      <c r="A94" s="93"/>
      <c r="B94" s="131"/>
      <c r="C94" s="132" t="s">
        <v>251</v>
      </c>
      <c r="D94" s="89"/>
      <c r="E94" s="148">
        <f>SUM(E74:E93)</f>
        <v>0</v>
      </c>
      <c r="F94" s="89"/>
      <c r="G94" s="89"/>
      <c r="H94" s="89"/>
    </row>
    <row r="95" spans="1:8" ht="16.5" thickTop="1" x14ac:dyDescent="0.25">
      <c r="A95" s="65"/>
      <c r="C95" s="71"/>
      <c r="D95" s="71"/>
      <c r="E95" s="72"/>
      <c r="F95" s="71"/>
      <c r="G95" s="71"/>
      <c r="H95" s="71"/>
    </row>
    <row r="96" spans="1:8" ht="15.6" customHeight="1" x14ac:dyDescent="0.25">
      <c r="A96" s="133" t="s">
        <v>2</v>
      </c>
      <c r="B96" s="411" t="s">
        <v>252</v>
      </c>
      <c r="C96" s="411"/>
      <c r="D96" s="411"/>
      <c r="E96" s="411"/>
      <c r="F96" s="411"/>
      <c r="G96" s="411"/>
      <c r="H96" s="411"/>
    </row>
    <row r="97" spans="1:9" ht="33.75" customHeight="1" x14ac:dyDescent="0.25">
      <c r="A97" s="133" t="s">
        <v>3</v>
      </c>
      <c r="B97" s="411" t="s">
        <v>253</v>
      </c>
      <c r="C97" s="411"/>
      <c r="D97" s="411"/>
      <c r="E97" s="411"/>
      <c r="F97" s="411"/>
      <c r="G97" s="411"/>
      <c r="H97" s="411"/>
    </row>
    <row r="98" spans="1:9" ht="15.6" customHeight="1" x14ac:dyDescent="0.25">
      <c r="A98" s="133" t="s">
        <v>4</v>
      </c>
      <c r="B98" s="411" t="s">
        <v>254</v>
      </c>
      <c r="C98" s="411"/>
      <c r="D98" s="411"/>
      <c r="E98" s="411"/>
      <c r="F98" s="411"/>
      <c r="G98" s="411"/>
      <c r="H98" s="411"/>
    </row>
    <row r="99" spans="1:9" x14ac:dyDescent="0.25">
      <c r="A99" s="133"/>
      <c r="B99" s="134"/>
      <c r="C99" s="134"/>
      <c r="D99" s="134"/>
      <c r="E99" s="134"/>
      <c r="F99" s="134"/>
      <c r="G99" s="134"/>
      <c r="H99" s="134"/>
      <c r="I99" s="70" t="str">
        <f>HYPERLINK("#'Sec II (2)'!A1","Back to Top")</f>
        <v>Back to Top</v>
      </c>
    </row>
    <row r="101" spans="1:9" x14ac:dyDescent="0.25">
      <c r="A101" s="65"/>
      <c r="C101" s="71"/>
      <c r="D101" s="71"/>
      <c r="E101" s="72"/>
      <c r="F101" s="71"/>
      <c r="G101" s="71"/>
      <c r="H101" s="113" t="s">
        <v>240</v>
      </c>
    </row>
    <row r="102" spans="1:9" ht="18.75" x14ac:dyDescent="0.3">
      <c r="A102" s="408" t="s">
        <v>237</v>
      </c>
      <c r="B102" s="408"/>
      <c r="C102" s="408"/>
      <c r="D102" s="408"/>
      <c r="E102" s="408"/>
      <c r="F102" s="408"/>
      <c r="G102" s="408"/>
      <c r="H102" s="408"/>
    </row>
    <row r="103" spans="1:9" ht="18.75" x14ac:dyDescent="0.3">
      <c r="A103" s="391" t="str">
        <f>'Sec I i (2)'!A3:E3</f>
        <v>2nd Interim Financial Report</v>
      </c>
      <c r="B103" s="391"/>
      <c r="C103" s="391"/>
      <c r="D103" s="391"/>
      <c r="E103" s="391"/>
      <c r="F103" s="391"/>
      <c r="G103" s="391"/>
      <c r="H103" s="391"/>
    </row>
    <row r="104" spans="1:9" ht="18.75" x14ac:dyDescent="0.3">
      <c r="A104" s="408"/>
      <c r="B104" s="408"/>
      <c r="C104" s="408"/>
      <c r="D104" s="408"/>
      <c r="E104" s="408"/>
      <c r="F104" s="408"/>
      <c r="G104" s="408"/>
      <c r="H104" s="408"/>
    </row>
    <row r="105" spans="1:9" ht="18.75" x14ac:dyDescent="0.25">
      <c r="A105" s="63" t="s">
        <v>194</v>
      </c>
      <c r="B105" s="75"/>
      <c r="C105" s="76">
        <f>'Sec I i (2)'!C5</f>
        <v>0</v>
      </c>
      <c r="D105" s="88"/>
      <c r="E105" s="114"/>
      <c r="F105" s="88"/>
      <c r="G105" s="88"/>
      <c r="H105" s="88"/>
    </row>
    <row r="106" spans="1:9" ht="18.75" x14ac:dyDescent="0.25">
      <c r="A106" s="75"/>
      <c r="B106" s="75"/>
      <c r="C106" s="115"/>
      <c r="D106" s="88"/>
      <c r="E106" s="114"/>
      <c r="F106" s="88"/>
      <c r="G106" s="88"/>
      <c r="H106" s="88"/>
    </row>
    <row r="107" spans="1:9" ht="15.6" customHeight="1" x14ac:dyDescent="0.25">
      <c r="A107" s="415" t="s">
        <v>241</v>
      </c>
      <c r="B107" s="415"/>
      <c r="C107" s="416">
        <f>+'Sec I i (2)'!C7</f>
        <v>0</v>
      </c>
      <c r="D107" s="416"/>
      <c r="E107" s="416"/>
      <c r="F107" s="416"/>
      <c r="G107" s="416"/>
      <c r="H107" s="416"/>
    </row>
    <row r="108" spans="1:9" ht="15.6" customHeight="1" x14ac:dyDescent="0.25">
      <c r="A108" s="415"/>
      <c r="B108" s="415"/>
      <c r="C108" s="416"/>
      <c r="D108" s="416"/>
      <c r="E108" s="416"/>
      <c r="F108" s="416"/>
      <c r="G108" s="416"/>
      <c r="H108" s="416"/>
    </row>
    <row r="109" spans="1:9" ht="15.6" customHeight="1" x14ac:dyDescent="0.25">
      <c r="A109" s="415"/>
      <c r="B109" s="415"/>
      <c r="C109" s="416"/>
      <c r="D109" s="416"/>
      <c r="E109" s="416"/>
      <c r="F109" s="416"/>
      <c r="G109" s="416"/>
      <c r="H109" s="416"/>
    </row>
    <row r="110" spans="1:9" ht="15.6" customHeight="1" x14ac:dyDescent="0.25">
      <c r="A110" s="75"/>
      <c r="B110" s="75"/>
      <c r="C110" s="75"/>
      <c r="D110" s="75"/>
      <c r="E110" s="116"/>
      <c r="F110" s="75"/>
      <c r="G110" s="75"/>
      <c r="H110" s="75"/>
    </row>
    <row r="111" spans="1:9" ht="18.75" x14ac:dyDescent="0.25">
      <c r="A111" s="63" t="s">
        <v>242</v>
      </c>
      <c r="B111" s="75"/>
      <c r="C111" s="117" t="str">
        <f>'Sec I i (2)'!C11</f>
        <v/>
      </c>
      <c r="D111" s="74" t="s">
        <v>196</v>
      </c>
      <c r="E111" s="117" t="str">
        <f>'Sec I i (2)'!E11</f>
        <v/>
      </c>
      <c r="F111" s="75"/>
      <c r="G111" s="75"/>
      <c r="H111" s="75"/>
    </row>
    <row r="112" spans="1:9" ht="16.5" thickBot="1" x14ac:dyDescent="0.3">
      <c r="A112" s="118"/>
      <c r="B112" s="118"/>
      <c r="C112" s="118"/>
      <c r="D112" s="118"/>
      <c r="E112" s="119"/>
      <c r="F112" s="118"/>
      <c r="G112" s="118"/>
      <c r="H112" s="118"/>
    </row>
    <row r="113" spans="1:8" ht="18.75" x14ac:dyDescent="0.25">
      <c r="A113" s="200" t="s">
        <v>255</v>
      </c>
      <c r="B113" s="71"/>
      <c r="C113" s="403" t="s">
        <v>262</v>
      </c>
      <c r="D113" s="404"/>
      <c r="E113" s="404"/>
      <c r="F113" s="404"/>
      <c r="G113" s="404"/>
      <c r="H113" s="404"/>
    </row>
    <row r="114" spans="1:8" x14ac:dyDescent="0.25">
      <c r="A114" s="65"/>
      <c r="C114" s="111"/>
      <c r="D114" s="71"/>
      <c r="E114" s="122"/>
      <c r="F114" s="111"/>
      <c r="G114" s="111"/>
      <c r="H114" s="111"/>
    </row>
    <row r="115" spans="1:8" ht="87" customHeight="1" x14ac:dyDescent="0.25">
      <c r="A115" s="387" t="s">
        <v>257</v>
      </c>
      <c r="B115" s="387"/>
      <c r="C115" s="123" t="s">
        <v>258</v>
      </c>
      <c r="D115" s="71"/>
      <c r="E115" s="124" t="s">
        <v>259</v>
      </c>
      <c r="F115" s="123" t="s">
        <v>245</v>
      </c>
      <c r="G115" s="203" t="s">
        <v>260</v>
      </c>
      <c r="H115" s="125" t="s">
        <v>261</v>
      </c>
    </row>
    <row r="116" spans="1:8" ht="18.75" x14ac:dyDescent="0.3">
      <c r="A116" s="414"/>
      <c r="B116" s="414"/>
      <c r="C116" s="135"/>
      <c r="D116" s="136"/>
      <c r="E116" s="137" t="s">
        <v>79</v>
      </c>
      <c r="F116" s="138"/>
      <c r="G116" s="139"/>
      <c r="H116" s="139"/>
    </row>
    <row r="117" spans="1:8" ht="18.75" x14ac:dyDescent="0.25">
      <c r="A117" s="413"/>
      <c r="B117" s="413"/>
      <c r="C117" s="129"/>
      <c r="D117" s="130"/>
      <c r="E117" s="98">
        <v>0</v>
      </c>
      <c r="F117" s="99"/>
      <c r="G117" s="100"/>
      <c r="H117" s="100"/>
    </row>
    <row r="118" spans="1:8" ht="18.75" x14ac:dyDescent="0.25">
      <c r="A118" s="413"/>
      <c r="B118" s="413"/>
      <c r="C118" s="129"/>
      <c r="D118" s="130"/>
      <c r="E118" s="98">
        <v>0</v>
      </c>
      <c r="F118" s="99"/>
      <c r="G118" s="100"/>
      <c r="H118" s="100"/>
    </row>
    <row r="119" spans="1:8" ht="18.75" x14ac:dyDescent="0.25">
      <c r="A119" s="413"/>
      <c r="B119" s="413"/>
      <c r="C119" s="129"/>
      <c r="D119" s="130"/>
      <c r="E119" s="98">
        <v>0</v>
      </c>
      <c r="F119" s="99"/>
      <c r="G119" s="100"/>
      <c r="H119" s="100"/>
    </row>
    <row r="120" spans="1:8" ht="18.75" x14ac:dyDescent="0.25">
      <c r="A120" s="413"/>
      <c r="B120" s="413"/>
      <c r="C120" s="129"/>
      <c r="D120" s="130"/>
      <c r="E120" s="98">
        <v>0</v>
      </c>
      <c r="F120" s="99"/>
      <c r="G120" s="100"/>
      <c r="H120" s="100"/>
    </row>
    <row r="121" spans="1:8" ht="18.75" x14ac:dyDescent="0.25">
      <c r="A121" s="413"/>
      <c r="B121" s="413"/>
      <c r="C121" s="129"/>
      <c r="D121" s="130"/>
      <c r="E121" s="98">
        <v>0</v>
      </c>
      <c r="F121" s="99"/>
      <c r="G121" s="100"/>
      <c r="H121" s="100"/>
    </row>
    <row r="122" spans="1:8" ht="18.75" x14ac:dyDescent="0.25">
      <c r="A122" s="413"/>
      <c r="B122" s="413"/>
      <c r="C122" s="129"/>
      <c r="D122" s="130"/>
      <c r="E122" s="98">
        <v>0</v>
      </c>
      <c r="F122" s="99"/>
      <c r="G122" s="100"/>
      <c r="H122" s="100"/>
    </row>
    <row r="123" spans="1:8" ht="18.75" x14ac:dyDescent="0.25">
      <c r="A123" s="413"/>
      <c r="B123" s="413"/>
      <c r="C123" s="129"/>
      <c r="D123" s="130"/>
      <c r="E123" s="98">
        <v>0</v>
      </c>
      <c r="F123" s="99"/>
      <c r="G123" s="100"/>
      <c r="H123" s="100"/>
    </row>
    <row r="124" spans="1:8" ht="18.75" x14ac:dyDescent="0.25">
      <c r="A124" s="413"/>
      <c r="B124" s="413"/>
      <c r="C124" s="129"/>
      <c r="D124" s="130"/>
      <c r="E124" s="98">
        <v>0</v>
      </c>
      <c r="F124" s="99"/>
      <c r="G124" s="100"/>
      <c r="H124" s="100"/>
    </row>
    <row r="125" spans="1:8" ht="18.75" x14ac:dyDescent="0.25">
      <c r="A125" s="413"/>
      <c r="B125" s="413"/>
      <c r="C125" s="129"/>
      <c r="D125" s="130"/>
      <c r="E125" s="98">
        <v>0</v>
      </c>
      <c r="F125" s="99"/>
      <c r="G125" s="100"/>
      <c r="H125" s="100"/>
    </row>
    <row r="126" spans="1:8" ht="18.75" x14ac:dyDescent="0.25">
      <c r="A126" s="413"/>
      <c r="B126" s="413"/>
      <c r="C126" s="129"/>
      <c r="D126" s="130"/>
      <c r="E126" s="98">
        <v>0</v>
      </c>
      <c r="F126" s="99"/>
      <c r="G126" s="100"/>
      <c r="H126" s="100"/>
    </row>
    <row r="127" spans="1:8" ht="18.75" x14ac:dyDescent="0.25">
      <c r="A127" s="413"/>
      <c r="B127" s="413"/>
      <c r="C127" s="129"/>
      <c r="D127" s="130"/>
      <c r="E127" s="98">
        <v>0</v>
      </c>
      <c r="F127" s="99"/>
      <c r="G127" s="100"/>
      <c r="H127" s="100"/>
    </row>
    <row r="128" spans="1:8" ht="18.75" x14ac:dyDescent="0.25">
      <c r="A128" s="413"/>
      <c r="B128" s="413"/>
      <c r="C128" s="129"/>
      <c r="D128" s="130"/>
      <c r="E128" s="98">
        <v>0</v>
      </c>
      <c r="F128" s="99"/>
      <c r="G128" s="100"/>
      <c r="H128" s="100"/>
    </row>
    <row r="129" spans="1:9" ht="18.75" x14ac:dyDescent="0.25">
      <c r="A129" s="413"/>
      <c r="B129" s="413"/>
      <c r="C129" s="129"/>
      <c r="D129" s="130"/>
      <c r="E129" s="98">
        <v>0</v>
      </c>
      <c r="F129" s="99"/>
      <c r="G129" s="100"/>
      <c r="H129" s="100"/>
    </row>
    <row r="130" spans="1:9" ht="18.75" x14ac:dyDescent="0.25">
      <c r="A130" s="413"/>
      <c r="B130" s="413"/>
      <c r="C130" s="129"/>
      <c r="D130" s="130"/>
      <c r="E130" s="98">
        <v>0</v>
      </c>
      <c r="F130" s="99"/>
      <c r="G130" s="100"/>
      <c r="H130" s="100"/>
    </row>
    <row r="131" spans="1:9" ht="18.75" x14ac:dyDescent="0.25">
      <c r="A131" s="413"/>
      <c r="B131" s="413"/>
      <c r="C131" s="129"/>
      <c r="D131" s="130"/>
      <c r="E131" s="98">
        <v>0</v>
      </c>
      <c r="F131" s="99"/>
      <c r="G131" s="100"/>
      <c r="H131" s="100"/>
    </row>
    <row r="132" spans="1:9" ht="18.75" x14ac:dyDescent="0.25">
      <c r="A132" s="413"/>
      <c r="B132" s="413"/>
      <c r="C132" s="129"/>
      <c r="D132" s="130"/>
      <c r="E132" s="98">
        <v>0</v>
      </c>
      <c r="F132" s="99"/>
      <c r="G132" s="100"/>
      <c r="H132" s="100"/>
    </row>
    <row r="133" spans="1:9" ht="18.75" x14ac:dyDescent="0.25">
      <c r="A133" s="413"/>
      <c r="B133" s="413"/>
      <c r="C133" s="129"/>
      <c r="D133" s="130"/>
      <c r="E133" s="98">
        <v>0</v>
      </c>
      <c r="F133" s="99"/>
      <c r="G133" s="100"/>
      <c r="H133" s="100"/>
    </row>
    <row r="134" spans="1:9" ht="18.75" x14ac:dyDescent="0.25">
      <c r="A134" s="413"/>
      <c r="B134" s="413"/>
      <c r="C134" s="129"/>
      <c r="D134" s="130"/>
      <c r="E134" s="98">
        <v>0</v>
      </c>
      <c r="F134" s="99"/>
      <c r="G134" s="100"/>
      <c r="H134" s="100"/>
    </row>
    <row r="135" spans="1:9" ht="18.75" x14ac:dyDescent="0.25">
      <c r="A135" s="413"/>
      <c r="B135" s="413"/>
      <c r="C135" s="129"/>
      <c r="D135" s="130"/>
      <c r="E135" s="98">
        <v>0</v>
      </c>
      <c r="F135" s="99"/>
      <c r="G135" s="100"/>
      <c r="H135" s="100"/>
    </row>
    <row r="136" spans="1:9" ht="18.75" x14ac:dyDescent="0.25">
      <c r="A136" s="413"/>
      <c r="B136" s="413"/>
      <c r="C136" s="129"/>
      <c r="D136" s="130"/>
      <c r="E136" s="98">
        <v>0</v>
      </c>
      <c r="F136" s="99"/>
      <c r="G136" s="100"/>
      <c r="H136" s="100"/>
    </row>
    <row r="137" spans="1:9" ht="23.25" thickBot="1" x14ac:dyDescent="0.35">
      <c r="A137" s="93"/>
      <c r="B137" s="131"/>
      <c r="C137" s="132" t="s">
        <v>251</v>
      </c>
      <c r="D137" s="89"/>
      <c r="E137" s="148">
        <f>SUM(E117:E136)</f>
        <v>0</v>
      </c>
      <c r="F137" s="89"/>
      <c r="G137" s="89"/>
      <c r="H137" s="89"/>
    </row>
    <row r="138" spans="1:9" ht="16.5" thickTop="1" x14ac:dyDescent="0.25">
      <c r="A138" s="65"/>
      <c r="C138" s="71"/>
      <c r="D138" s="71"/>
      <c r="E138" s="72"/>
      <c r="F138" s="71"/>
      <c r="G138" s="71"/>
      <c r="H138" s="71"/>
    </row>
    <row r="139" spans="1:9" ht="15.6" customHeight="1" x14ac:dyDescent="0.25">
      <c r="A139" s="133" t="s">
        <v>2</v>
      </c>
      <c r="B139" s="411" t="s">
        <v>252</v>
      </c>
      <c r="C139" s="411"/>
      <c r="D139" s="411"/>
      <c r="E139" s="411"/>
      <c r="F139" s="411"/>
      <c r="G139" s="411"/>
      <c r="H139" s="411"/>
    </row>
    <row r="140" spans="1:9" ht="33.75" customHeight="1" x14ac:dyDescent="0.25">
      <c r="A140" s="133" t="s">
        <v>3</v>
      </c>
      <c r="B140" s="411" t="s">
        <v>253</v>
      </c>
      <c r="C140" s="411"/>
      <c r="D140" s="411"/>
      <c r="E140" s="411"/>
      <c r="F140" s="411"/>
      <c r="G140" s="411"/>
      <c r="H140" s="411"/>
    </row>
    <row r="141" spans="1:9" ht="15.6" customHeight="1" x14ac:dyDescent="0.25">
      <c r="A141" s="133" t="s">
        <v>4</v>
      </c>
      <c r="B141" s="411" t="s">
        <v>254</v>
      </c>
      <c r="C141" s="411"/>
      <c r="D141" s="411"/>
      <c r="E141" s="411"/>
      <c r="F141" s="411"/>
      <c r="G141" s="411"/>
      <c r="H141" s="411"/>
    </row>
    <row r="142" spans="1:9" x14ac:dyDescent="0.25">
      <c r="I142" s="70" t="str">
        <f>HYPERLINK("#'Sec II (2)'!A1","Back to Top")</f>
        <v>Back to Top</v>
      </c>
    </row>
    <row r="143" spans="1:9" x14ac:dyDescent="0.25">
      <c r="I143" s="70"/>
    </row>
    <row r="144" spans="1:9" x14ac:dyDescent="0.25">
      <c r="A144" s="65"/>
      <c r="C144" s="71"/>
      <c r="D144" s="71"/>
      <c r="E144" s="72"/>
      <c r="F144" s="71"/>
      <c r="G144" s="71"/>
      <c r="H144" s="113" t="s">
        <v>238</v>
      </c>
    </row>
    <row r="145" spans="1:8" ht="18.75" x14ac:dyDescent="0.3">
      <c r="A145" s="408" t="s">
        <v>237</v>
      </c>
      <c r="B145" s="408"/>
      <c r="C145" s="408"/>
      <c r="D145" s="408"/>
      <c r="E145" s="408"/>
      <c r="F145" s="408"/>
      <c r="G145" s="408"/>
      <c r="H145" s="408"/>
    </row>
    <row r="146" spans="1:8" ht="18.75" x14ac:dyDescent="0.3">
      <c r="A146" s="391" t="str">
        <f>'Sec I i (2)'!A3:E3</f>
        <v>2nd Interim Financial Report</v>
      </c>
      <c r="B146" s="391"/>
      <c r="C146" s="391"/>
      <c r="D146" s="391"/>
      <c r="E146" s="391"/>
      <c r="F146" s="391"/>
      <c r="G146" s="391"/>
      <c r="H146" s="391"/>
    </row>
    <row r="147" spans="1:8" ht="18.75" x14ac:dyDescent="0.3">
      <c r="A147" s="408"/>
      <c r="B147" s="408"/>
      <c r="C147" s="408"/>
      <c r="D147" s="408"/>
      <c r="E147" s="408"/>
      <c r="F147" s="408"/>
      <c r="G147" s="408"/>
      <c r="H147" s="408"/>
    </row>
    <row r="148" spans="1:8" ht="18.75" x14ac:dyDescent="0.25">
      <c r="A148" s="63" t="s">
        <v>194</v>
      </c>
      <c r="B148" s="75"/>
      <c r="C148" s="76">
        <f>'Sec I i (2)'!C5</f>
        <v>0</v>
      </c>
      <c r="D148" s="88"/>
      <c r="E148" s="114"/>
      <c r="F148" s="88"/>
      <c r="G148" s="88"/>
      <c r="H148" s="88"/>
    </row>
    <row r="149" spans="1:8" ht="18.75" x14ac:dyDescent="0.25">
      <c r="A149" s="75"/>
      <c r="B149" s="75"/>
      <c r="C149" s="115"/>
      <c r="D149" s="88"/>
      <c r="E149" s="114"/>
      <c r="F149" s="88"/>
      <c r="G149" s="88"/>
      <c r="H149" s="88"/>
    </row>
    <row r="150" spans="1:8" x14ac:dyDescent="0.25">
      <c r="A150" s="415" t="s">
        <v>241</v>
      </c>
      <c r="B150" s="415"/>
      <c r="C150" s="416">
        <f>+'Sec I i (2)'!C7</f>
        <v>0</v>
      </c>
      <c r="D150" s="416"/>
      <c r="E150" s="416"/>
      <c r="F150" s="416"/>
      <c r="G150" s="416"/>
      <c r="H150" s="416"/>
    </row>
    <row r="151" spans="1:8" x14ac:dyDescent="0.25">
      <c r="A151" s="415"/>
      <c r="B151" s="415"/>
      <c r="C151" s="416"/>
      <c r="D151" s="416"/>
      <c r="E151" s="416"/>
      <c r="F151" s="416"/>
      <c r="G151" s="416"/>
      <c r="H151" s="416"/>
    </row>
    <row r="152" spans="1:8" x14ac:dyDescent="0.25">
      <c r="A152" s="415"/>
      <c r="B152" s="415"/>
      <c r="C152" s="416"/>
      <c r="D152" s="416"/>
      <c r="E152" s="416"/>
      <c r="F152" s="416"/>
      <c r="G152" s="416"/>
      <c r="H152" s="416"/>
    </row>
    <row r="153" spans="1:8" x14ac:dyDescent="0.25">
      <c r="A153" s="75"/>
      <c r="B153" s="75"/>
      <c r="C153" s="75"/>
      <c r="D153" s="75"/>
      <c r="E153" s="116"/>
      <c r="F153" s="75"/>
      <c r="G153" s="75"/>
      <c r="H153" s="75"/>
    </row>
    <row r="154" spans="1:8" ht="18.75" x14ac:dyDescent="0.25">
      <c r="A154" s="63" t="s">
        <v>242</v>
      </c>
      <c r="B154" s="75"/>
      <c r="C154" s="117" t="str">
        <f>'Sec I i (2)'!C11</f>
        <v/>
      </c>
      <c r="D154" s="74" t="s">
        <v>196</v>
      </c>
      <c r="E154" s="117" t="str">
        <f>'Sec I i (2)'!E11</f>
        <v/>
      </c>
      <c r="F154" s="75"/>
      <c r="G154" s="75"/>
      <c r="H154" s="75"/>
    </row>
    <row r="155" spans="1:8" ht="16.5" thickBot="1" x14ac:dyDescent="0.3">
      <c r="A155" s="118"/>
      <c r="B155" s="118"/>
      <c r="C155" s="118"/>
      <c r="D155" s="118"/>
      <c r="E155" s="119"/>
      <c r="F155" s="118"/>
      <c r="G155" s="118"/>
      <c r="H155" s="118"/>
    </row>
    <row r="156" spans="1:8" ht="18.75" x14ac:dyDescent="0.25">
      <c r="A156" s="200" t="s">
        <v>255</v>
      </c>
      <c r="B156" s="71"/>
      <c r="C156" s="403" t="s">
        <v>263</v>
      </c>
      <c r="D156" s="404"/>
      <c r="E156" s="404"/>
      <c r="F156" s="404"/>
      <c r="G156" s="404"/>
      <c r="H156" s="404"/>
    </row>
    <row r="157" spans="1:8" x14ac:dyDescent="0.25">
      <c r="A157" s="65"/>
      <c r="C157" s="111"/>
      <c r="D157" s="71"/>
      <c r="E157" s="122"/>
      <c r="F157" s="111"/>
      <c r="G157" s="111"/>
      <c r="H157" s="111"/>
    </row>
    <row r="158" spans="1:8" ht="91.9" customHeight="1" x14ac:dyDescent="0.25">
      <c r="A158" s="387" t="s">
        <v>257</v>
      </c>
      <c r="B158" s="387"/>
      <c r="C158" s="123" t="s">
        <v>258</v>
      </c>
      <c r="D158" s="71"/>
      <c r="E158" s="124" t="s">
        <v>259</v>
      </c>
      <c r="F158" s="123" t="s">
        <v>245</v>
      </c>
      <c r="G158" s="203" t="s">
        <v>260</v>
      </c>
      <c r="H158" s="125" t="s">
        <v>261</v>
      </c>
    </row>
    <row r="159" spans="1:8" ht="18.75" x14ac:dyDescent="0.3">
      <c r="A159" s="412"/>
      <c r="B159" s="412"/>
      <c r="C159" s="126"/>
      <c r="D159" s="89"/>
      <c r="E159" s="90" t="s">
        <v>79</v>
      </c>
      <c r="F159" s="127"/>
      <c r="G159" s="128"/>
      <c r="H159" s="128"/>
    </row>
    <row r="160" spans="1:8" ht="18.75" x14ac:dyDescent="0.25">
      <c r="A160" s="413"/>
      <c r="B160" s="413"/>
      <c r="C160" s="129"/>
      <c r="D160" s="130"/>
      <c r="E160" s="98">
        <v>0</v>
      </c>
      <c r="F160" s="99"/>
      <c r="G160" s="100"/>
      <c r="H160" s="100"/>
    </row>
    <row r="161" spans="1:8" ht="18.75" x14ac:dyDescent="0.25">
      <c r="A161" s="413"/>
      <c r="B161" s="413"/>
      <c r="C161" s="129"/>
      <c r="D161" s="130"/>
      <c r="E161" s="98">
        <v>0</v>
      </c>
      <c r="F161" s="99"/>
      <c r="G161" s="100"/>
      <c r="H161" s="100"/>
    </row>
    <row r="162" spans="1:8" ht="18.75" x14ac:dyDescent="0.25">
      <c r="A162" s="413"/>
      <c r="B162" s="413"/>
      <c r="C162" s="129"/>
      <c r="D162" s="130"/>
      <c r="E162" s="98">
        <v>0</v>
      </c>
      <c r="F162" s="99"/>
      <c r="G162" s="100"/>
      <c r="H162" s="100"/>
    </row>
    <row r="163" spans="1:8" ht="18.75" x14ac:dyDescent="0.25">
      <c r="A163" s="413"/>
      <c r="B163" s="413"/>
      <c r="C163" s="129"/>
      <c r="D163" s="130"/>
      <c r="E163" s="98">
        <v>0</v>
      </c>
      <c r="F163" s="99"/>
      <c r="G163" s="100"/>
      <c r="H163" s="100"/>
    </row>
    <row r="164" spans="1:8" ht="18.75" x14ac:dyDescent="0.25">
      <c r="A164" s="413"/>
      <c r="B164" s="413"/>
      <c r="C164" s="129"/>
      <c r="D164" s="130"/>
      <c r="E164" s="98">
        <v>0</v>
      </c>
      <c r="F164" s="99"/>
      <c r="G164" s="100"/>
      <c r="H164" s="100"/>
    </row>
    <row r="165" spans="1:8" ht="18.75" x14ac:dyDescent="0.25">
      <c r="A165" s="413"/>
      <c r="B165" s="413"/>
      <c r="C165" s="129"/>
      <c r="D165" s="130"/>
      <c r="E165" s="98">
        <v>0</v>
      </c>
      <c r="F165" s="99"/>
      <c r="G165" s="100"/>
      <c r="H165" s="100"/>
    </row>
    <row r="166" spans="1:8" ht="18.75" x14ac:dyDescent="0.25">
      <c r="A166" s="413"/>
      <c r="B166" s="413"/>
      <c r="C166" s="129"/>
      <c r="D166" s="130"/>
      <c r="E166" s="98">
        <v>0</v>
      </c>
      <c r="F166" s="99"/>
      <c r="G166" s="100"/>
      <c r="H166" s="100"/>
    </row>
    <row r="167" spans="1:8" ht="18.75" x14ac:dyDescent="0.25">
      <c r="A167" s="413"/>
      <c r="B167" s="413"/>
      <c r="C167" s="129"/>
      <c r="D167" s="130"/>
      <c r="E167" s="98">
        <v>0</v>
      </c>
      <c r="F167" s="99"/>
      <c r="G167" s="100"/>
      <c r="H167" s="100"/>
    </row>
    <row r="168" spans="1:8" ht="18.75" x14ac:dyDescent="0.25">
      <c r="A168" s="413"/>
      <c r="B168" s="413"/>
      <c r="C168" s="129"/>
      <c r="D168" s="130"/>
      <c r="E168" s="98">
        <v>0</v>
      </c>
      <c r="F168" s="99"/>
      <c r="G168" s="100"/>
      <c r="H168" s="100"/>
    </row>
    <row r="169" spans="1:8" ht="18.75" x14ac:dyDescent="0.25">
      <c r="A169" s="413"/>
      <c r="B169" s="413"/>
      <c r="C169" s="129"/>
      <c r="D169" s="130"/>
      <c r="E169" s="98">
        <v>0</v>
      </c>
      <c r="F169" s="99"/>
      <c r="G169" s="100"/>
      <c r="H169" s="100"/>
    </row>
    <row r="170" spans="1:8" ht="18.75" x14ac:dyDescent="0.25">
      <c r="A170" s="413"/>
      <c r="B170" s="413"/>
      <c r="C170" s="129"/>
      <c r="D170" s="130"/>
      <c r="E170" s="98">
        <v>0</v>
      </c>
      <c r="F170" s="99"/>
      <c r="G170" s="100"/>
      <c r="H170" s="100"/>
    </row>
    <row r="171" spans="1:8" ht="18.75" x14ac:dyDescent="0.25">
      <c r="A171" s="413"/>
      <c r="B171" s="413"/>
      <c r="C171" s="129"/>
      <c r="D171" s="130"/>
      <c r="E171" s="98">
        <v>0</v>
      </c>
      <c r="F171" s="99"/>
      <c r="G171" s="100"/>
      <c r="H171" s="100"/>
    </row>
    <row r="172" spans="1:8" ht="18.75" x14ac:dyDescent="0.25">
      <c r="A172" s="413"/>
      <c r="B172" s="413"/>
      <c r="C172" s="129"/>
      <c r="D172" s="130"/>
      <c r="E172" s="98">
        <v>0</v>
      </c>
      <c r="F172" s="99"/>
      <c r="G172" s="100"/>
      <c r="H172" s="100"/>
    </row>
    <row r="173" spans="1:8" ht="18.75" x14ac:dyDescent="0.25">
      <c r="A173" s="413"/>
      <c r="B173" s="413"/>
      <c r="C173" s="129"/>
      <c r="D173" s="130"/>
      <c r="E173" s="98">
        <v>0</v>
      </c>
      <c r="F173" s="99"/>
      <c r="G173" s="100"/>
      <c r="H173" s="100"/>
    </row>
    <row r="174" spans="1:8" ht="18.75" x14ac:dyDescent="0.25">
      <c r="A174" s="413"/>
      <c r="B174" s="413"/>
      <c r="C174" s="129"/>
      <c r="D174" s="130"/>
      <c r="E174" s="98">
        <v>0</v>
      </c>
      <c r="F174" s="99"/>
      <c r="G174" s="100"/>
      <c r="H174" s="100"/>
    </row>
    <row r="175" spans="1:8" ht="18.75" x14ac:dyDescent="0.25">
      <c r="A175" s="413"/>
      <c r="B175" s="413"/>
      <c r="C175" s="129"/>
      <c r="D175" s="130"/>
      <c r="E175" s="98">
        <v>0</v>
      </c>
      <c r="F175" s="99"/>
      <c r="G175" s="100"/>
      <c r="H175" s="100"/>
    </row>
    <row r="176" spans="1:8" ht="18.75" x14ac:dyDescent="0.25">
      <c r="A176" s="413"/>
      <c r="B176" s="413"/>
      <c r="C176" s="129"/>
      <c r="D176" s="130"/>
      <c r="E176" s="98">
        <v>0</v>
      </c>
      <c r="F176" s="99"/>
      <c r="G176" s="100"/>
      <c r="H176" s="100"/>
    </row>
    <row r="177" spans="1:9" ht="18.75" x14ac:dyDescent="0.25">
      <c r="A177" s="413"/>
      <c r="B177" s="413"/>
      <c r="C177" s="129"/>
      <c r="D177" s="130"/>
      <c r="E177" s="98">
        <v>0</v>
      </c>
      <c r="F177" s="99"/>
      <c r="G177" s="100"/>
      <c r="H177" s="100"/>
    </row>
    <row r="178" spans="1:9" ht="18.75" x14ac:dyDescent="0.25">
      <c r="A178" s="413"/>
      <c r="B178" s="413"/>
      <c r="C178" s="129"/>
      <c r="D178" s="130"/>
      <c r="E178" s="98">
        <v>0</v>
      </c>
      <c r="F178" s="99"/>
      <c r="G178" s="100"/>
      <c r="H178" s="100"/>
    </row>
    <row r="179" spans="1:9" ht="18.75" x14ac:dyDescent="0.25">
      <c r="A179" s="413"/>
      <c r="B179" s="413"/>
      <c r="C179" s="129"/>
      <c r="D179" s="130"/>
      <c r="E179" s="98">
        <v>0</v>
      </c>
      <c r="F179" s="99"/>
      <c r="G179" s="100"/>
      <c r="H179" s="100"/>
    </row>
    <row r="180" spans="1:9" ht="23.25" thickBot="1" x14ac:dyDescent="0.35">
      <c r="A180" s="93"/>
      <c r="B180" s="131"/>
      <c r="C180" s="132" t="s">
        <v>251</v>
      </c>
      <c r="D180" s="89"/>
      <c r="E180" s="148">
        <f>SUM(E160:E179)</f>
        <v>0</v>
      </c>
      <c r="F180" s="89"/>
      <c r="G180" s="89"/>
      <c r="H180" s="89"/>
    </row>
    <row r="181" spans="1:9" ht="16.5" thickTop="1" x14ac:dyDescent="0.25">
      <c r="A181" s="65"/>
      <c r="C181" s="71"/>
      <c r="D181" s="71"/>
      <c r="E181" s="72"/>
      <c r="F181" s="71"/>
      <c r="G181" s="71"/>
      <c r="H181" s="71"/>
    </row>
    <row r="182" spans="1:9" ht="15.6" customHeight="1" x14ac:dyDescent="0.25">
      <c r="A182" s="133" t="s">
        <v>2</v>
      </c>
      <c r="B182" s="411" t="s">
        <v>252</v>
      </c>
      <c r="C182" s="411"/>
      <c r="D182" s="411"/>
      <c r="E182" s="411"/>
      <c r="F182" s="411"/>
      <c r="G182" s="411"/>
      <c r="H182" s="411"/>
    </row>
    <row r="183" spans="1:9" ht="33.75" customHeight="1" x14ac:dyDescent="0.25">
      <c r="A183" s="133" t="s">
        <v>3</v>
      </c>
      <c r="B183" s="411" t="s">
        <v>253</v>
      </c>
      <c r="C183" s="411"/>
      <c r="D183" s="411"/>
      <c r="E183" s="411"/>
      <c r="F183" s="411"/>
      <c r="G183" s="411"/>
      <c r="H183" s="411"/>
    </row>
    <row r="184" spans="1:9" ht="15.6" customHeight="1" x14ac:dyDescent="0.25">
      <c r="A184" s="133" t="s">
        <v>4</v>
      </c>
      <c r="B184" s="411" t="s">
        <v>254</v>
      </c>
      <c r="C184" s="411"/>
      <c r="D184" s="411"/>
      <c r="E184" s="411"/>
      <c r="F184" s="411"/>
      <c r="G184" s="411"/>
      <c r="H184" s="411"/>
    </row>
    <row r="185" spans="1:9" x14ac:dyDescent="0.25">
      <c r="I185" s="70" t="str">
        <f>HYPERLINK("#'Sec II (2)'!A1","Back to Top")</f>
        <v>Back to Top</v>
      </c>
    </row>
    <row r="186" spans="1:9" x14ac:dyDescent="0.25">
      <c r="I186" s="70"/>
    </row>
    <row r="187" spans="1:9" x14ac:dyDescent="0.25">
      <c r="A187" s="65"/>
      <c r="C187" s="71"/>
      <c r="D187" s="71"/>
      <c r="E187" s="72"/>
      <c r="F187" s="71"/>
      <c r="G187" s="71"/>
      <c r="H187" s="113" t="s">
        <v>238</v>
      </c>
    </row>
    <row r="188" spans="1:9" ht="18.75" x14ac:dyDescent="0.3">
      <c r="A188" s="408" t="s">
        <v>237</v>
      </c>
      <c r="B188" s="408"/>
      <c r="C188" s="408"/>
      <c r="D188" s="408"/>
      <c r="E188" s="408"/>
      <c r="F188" s="408"/>
      <c r="G188" s="408"/>
      <c r="H188" s="408"/>
    </row>
    <row r="189" spans="1:9" ht="18.75" x14ac:dyDescent="0.3">
      <c r="A189" s="391" t="str">
        <f>'Sec I i (2)'!A3:E3</f>
        <v>2nd Interim Financial Report</v>
      </c>
      <c r="B189" s="391"/>
      <c r="C189" s="391"/>
      <c r="D189" s="391"/>
      <c r="E189" s="391"/>
      <c r="F189" s="391"/>
      <c r="G189" s="391"/>
      <c r="H189" s="391"/>
    </row>
    <row r="190" spans="1:9" ht="18.75" x14ac:dyDescent="0.3">
      <c r="A190" s="408"/>
      <c r="B190" s="408"/>
      <c r="C190" s="408"/>
      <c r="D190" s="408"/>
      <c r="E190" s="408"/>
      <c r="F190" s="408"/>
      <c r="G190" s="408"/>
      <c r="H190" s="408"/>
    </row>
    <row r="191" spans="1:9" ht="18.75" x14ac:dyDescent="0.25">
      <c r="A191" s="63" t="s">
        <v>194</v>
      </c>
      <c r="B191" s="75"/>
      <c r="C191" s="76">
        <f>'Sec I i (2)'!C5</f>
        <v>0</v>
      </c>
      <c r="D191" s="88"/>
      <c r="E191" s="114"/>
      <c r="F191" s="88"/>
      <c r="G191" s="88"/>
      <c r="H191" s="88"/>
    </row>
    <row r="192" spans="1:9" ht="18.75" x14ac:dyDescent="0.25">
      <c r="A192" s="75"/>
      <c r="B192" s="75"/>
      <c r="C192" s="115"/>
      <c r="D192" s="88"/>
      <c r="E192" s="114"/>
      <c r="F192" s="88"/>
      <c r="G192" s="88"/>
      <c r="H192" s="88"/>
    </row>
    <row r="193" spans="1:8" x14ac:dyDescent="0.25">
      <c r="A193" s="415" t="s">
        <v>241</v>
      </c>
      <c r="B193" s="415"/>
      <c r="C193" s="416">
        <f>+'Sec I i (2)'!C7</f>
        <v>0</v>
      </c>
      <c r="D193" s="416"/>
      <c r="E193" s="416"/>
      <c r="F193" s="416"/>
      <c r="G193" s="416"/>
      <c r="H193" s="416"/>
    </row>
    <row r="194" spans="1:8" x14ac:dyDescent="0.25">
      <c r="A194" s="415"/>
      <c r="B194" s="415"/>
      <c r="C194" s="416"/>
      <c r="D194" s="416"/>
      <c r="E194" s="416"/>
      <c r="F194" s="416"/>
      <c r="G194" s="416"/>
      <c r="H194" s="416"/>
    </row>
    <row r="195" spans="1:8" x14ac:dyDescent="0.25">
      <c r="A195" s="415"/>
      <c r="B195" s="415"/>
      <c r="C195" s="416"/>
      <c r="D195" s="416"/>
      <c r="E195" s="416"/>
      <c r="F195" s="416"/>
      <c r="G195" s="416"/>
      <c r="H195" s="416"/>
    </row>
    <row r="196" spans="1:8" x14ac:dyDescent="0.25">
      <c r="A196" s="75"/>
      <c r="B196" s="75"/>
      <c r="C196" s="75"/>
      <c r="D196" s="75"/>
      <c r="E196" s="116"/>
      <c r="F196" s="75"/>
      <c r="G196" s="75"/>
      <c r="H196" s="75"/>
    </row>
    <row r="197" spans="1:8" ht="18.75" x14ac:dyDescent="0.25">
      <c r="A197" s="63" t="s">
        <v>242</v>
      </c>
      <c r="B197" s="75"/>
      <c r="C197" s="117" t="str">
        <f>'Sec I i (2)'!C11</f>
        <v/>
      </c>
      <c r="D197" s="74" t="s">
        <v>196</v>
      </c>
      <c r="E197" s="117" t="str">
        <f>'Sec I i (2)'!E11</f>
        <v/>
      </c>
      <c r="F197" s="75"/>
      <c r="G197" s="75"/>
      <c r="H197" s="75"/>
    </row>
    <row r="198" spans="1:8" ht="16.5" thickBot="1" x14ac:dyDescent="0.3">
      <c r="A198" s="118"/>
      <c r="B198" s="118"/>
      <c r="C198" s="118"/>
      <c r="D198" s="118"/>
      <c r="E198" s="119"/>
      <c r="F198" s="118"/>
      <c r="G198" s="118"/>
      <c r="H198" s="118"/>
    </row>
    <row r="199" spans="1:8" ht="18.75" x14ac:dyDescent="0.25">
      <c r="A199" s="200" t="s">
        <v>255</v>
      </c>
      <c r="B199" s="71"/>
      <c r="C199" s="403" t="s">
        <v>264</v>
      </c>
      <c r="D199" s="405"/>
      <c r="E199" s="405"/>
      <c r="F199" s="405"/>
      <c r="G199" s="405"/>
      <c r="H199" s="405"/>
    </row>
    <row r="200" spans="1:8" x14ac:dyDescent="0.25">
      <c r="A200" s="65"/>
      <c r="C200" s="111"/>
      <c r="D200" s="71"/>
      <c r="E200" s="122"/>
      <c r="F200" s="111"/>
      <c r="G200" s="111"/>
      <c r="H200" s="111"/>
    </row>
    <row r="201" spans="1:8" ht="93" customHeight="1" x14ac:dyDescent="0.25">
      <c r="A201" s="387" t="s">
        <v>257</v>
      </c>
      <c r="B201" s="387"/>
      <c r="C201" s="123" t="s">
        <v>258</v>
      </c>
      <c r="D201" s="71"/>
      <c r="E201" s="124" t="s">
        <v>259</v>
      </c>
      <c r="F201" s="123" t="s">
        <v>245</v>
      </c>
      <c r="G201" s="203" t="s">
        <v>260</v>
      </c>
      <c r="H201" s="125" t="s">
        <v>261</v>
      </c>
    </row>
    <row r="202" spans="1:8" ht="18.75" x14ac:dyDescent="0.3">
      <c r="A202" s="414"/>
      <c r="B202" s="414"/>
      <c r="C202" s="135"/>
      <c r="D202" s="136"/>
      <c r="E202" s="137" t="s">
        <v>79</v>
      </c>
      <c r="F202" s="138"/>
      <c r="G202" s="139"/>
      <c r="H202" s="139"/>
    </row>
    <row r="203" spans="1:8" ht="18.75" x14ac:dyDescent="0.25">
      <c r="A203" s="413"/>
      <c r="B203" s="413"/>
      <c r="C203" s="129"/>
      <c r="D203" s="130"/>
      <c r="E203" s="98">
        <v>0</v>
      </c>
      <c r="F203" s="99"/>
      <c r="G203" s="100"/>
      <c r="H203" s="100"/>
    </row>
    <row r="204" spans="1:8" ht="18.75" x14ac:dyDescent="0.25">
      <c r="A204" s="413"/>
      <c r="B204" s="413"/>
      <c r="C204" s="129"/>
      <c r="D204" s="130"/>
      <c r="E204" s="98">
        <v>0</v>
      </c>
      <c r="F204" s="99"/>
      <c r="G204" s="100"/>
      <c r="H204" s="100"/>
    </row>
    <row r="205" spans="1:8" ht="18.75" x14ac:dyDescent="0.25">
      <c r="A205" s="413"/>
      <c r="B205" s="413"/>
      <c r="C205" s="129"/>
      <c r="D205" s="130"/>
      <c r="E205" s="98">
        <v>0</v>
      </c>
      <c r="F205" s="99"/>
      <c r="G205" s="100"/>
      <c r="H205" s="100"/>
    </row>
    <row r="206" spans="1:8" ht="18.75" x14ac:dyDescent="0.25">
      <c r="A206" s="413"/>
      <c r="B206" s="413"/>
      <c r="C206" s="129"/>
      <c r="D206" s="130"/>
      <c r="E206" s="98">
        <v>0</v>
      </c>
      <c r="F206" s="99"/>
      <c r="G206" s="100"/>
      <c r="H206" s="100"/>
    </row>
    <row r="207" spans="1:8" ht="18.75" x14ac:dyDescent="0.25">
      <c r="A207" s="413"/>
      <c r="B207" s="413"/>
      <c r="C207" s="129"/>
      <c r="D207" s="130"/>
      <c r="E207" s="98">
        <v>0</v>
      </c>
      <c r="F207" s="99"/>
      <c r="G207" s="100"/>
      <c r="H207" s="100"/>
    </row>
    <row r="208" spans="1:8" ht="18.75" x14ac:dyDescent="0.25">
      <c r="A208" s="413"/>
      <c r="B208" s="413"/>
      <c r="C208" s="129"/>
      <c r="D208" s="130"/>
      <c r="E208" s="98">
        <v>0</v>
      </c>
      <c r="F208" s="99"/>
      <c r="G208" s="100"/>
      <c r="H208" s="100"/>
    </row>
    <row r="209" spans="1:8" ht="18.75" x14ac:dyDescent="0.25">
      <c r="A209" s="413"/>
      <c r="B209" s="413"/>
      <c r="C209" s="129"/>
      <c r="D209" s="130"/>
      <c r="E209" s="98">
        <v>0</v>
      </c>
      <c r="F209" s="99"/>
      <c r="G209" s="100"/>
      <c r="H209" s="100"/>
    </row>
    <row r="210" spans="1:8" ht="18.75" x14ac:dyDescent="0.25">
      <c r="A210" s="413"/>
      <c r="B210" s="413"/>
      <c r="C210" s="129"/>
      <c r="D210" s="130"/>
      <c r="E210" s="98">
        <v>0</v>
      </c>
      <c r="F210" s="99"/>
      <c r="G210" s="100"/>
      <c r="H210" s="100"/>
    </row>
    <row r="211" spans="1:8" ht="18.75" x14ac:dyDescent="0.25">
      <c r="A211" s="413"/>
      <c r="B211" s="413"/>
      <c r="C211" s="129"/>
      <c r="D211" s="130"/>
      <c r="E211" s="98">
        <v>0</v>
      </c>
      <c r="F211" s="99"/>
      <c r="G211" s="100"/>
      <c r="H211" s="100"/>
    </row>
    <row r="212" spans="1:8" ht="18.75" x14ac:dyDescent="0.25">
      <c r="A212" s="413"/>
      <c r="B212" s="413"/>
      <c r="C212" s="129"/>
      <c r="D212" s="130"/>
      <c r="E212" s="98">
        <v>0</v>
      </c>
      <c r="F212" s="99"/>
      <c r="G212" s="100"/>
      <c r="H212" s="100"/>
    </row>
    <row r="213" spans="1:8" ht="18.75" x14ac:dyDescent="0.25">
      <c r="A213" s="413"/>
      <c r="B213" s="413"/>
      <c r="C213" s="129"/>
      <c r="D213" s="130"/>
      <c r="E213" s="98">
        <v>0</v>
      </c>
      <c r="F213" s="99"/>
      <c r="G213" s="100"/>
      <c r="H213" s="100"/>
    </row>
    <row r="214" spans="1:8" ht="18.75" x14ac:dyDescent="0.25">
      <c r="A214" s="413"/>
      <c r="B214" s="413"/>
      <c r="C214" s="129"/>
      <c r="D214" s="130"/>
      <c r="E214" s="98">
        <v>0</v>
      </c>
      <c r="F214" s="99"/>
      <c r="G214" s="100"/>
      <c r="H214" s="100"/>
    </row>
    <row r="215" spans="1:8" ht="18.75" x14ac:dyDescent="0.25">
      <c r="A215" s="413"/>
      <c r="B215" s="413"/>
      <c r="C215" s="129"/>
      <c r="D215" s="130"/>
      <c r="E215" s="98">
        <v>0</v>
      </c>
      <c r="F215" s="99"/>
      <c r="G215" s="100"/>
      <c r="H215" s="100"/>
    </row>
    <row r="216" spans="1:8" ht="18.75" x14ac:dyDescent="0.25">
      <c r="A216" s="413"/>
      <c r="B216" s="413"/>
      <c r="C216" s="129"/>
      <c r="D216" s="130"/>
      <c r="E216" s="98">
        <v>0</v>
      </c>
      <c r="F216" s="99"/>
      <c r="G216" s="100"/>
      <c r="H216" s="100"/>
    </row>
    <row r="217" spans="1:8" ht="18.75" x14ac:dyDescent="0.25">
      <c r="A217" s="413"/>
      <c r="B217" s="413"/>
      <c r="C217" s="129"/>
      <c r="D217" s="130"/>
      <c r="E217" s="98">
        <v>0</v>
      </c>
      <c r="F217" s="99"/>
      <c r="G217" s="100"/>
      <c r="H217" s="100"/>
    </row>
    <row r="218" spans="1:8" ht="18.75" x14ac:dyDescent="0.25">
      <c r="A218" s="413"/>
      <c r="B218" s="413"/>
      <c r="C218" s="129"/>
      <c r="D218" s="130"/>
      <c r="E218" s="98">
        <v>0</v>
      </c>
      <c r="F218" s="99"/>
      <c r="G218" s="100"/>
      <c r="H218" s="100"/>
    </row>
    <row r="219" spans="1:8" ht="18.75" x14ac:dyDescent="0.25">
      <c r="A219" s="413"/>
      <c r="B219" s="413"/>
      <c r="C219" s="129"/>
      <c r="D219" s="130"/>
      <c r="E219" s="98">
        <v>0</v>
      </c>
      <c r="F219" s="99"/>
      <c r="G219" s="100"/>
      <c r="H219" s="100"/>
    </row>
    <row r="220" spans="1:8" ht="18.75" x14ac:dyDescent="0.25">
      <c r="A220" s="413"/>
      <c r="B220" s="413"/>
      <c r="C220" s="129"/>
      <c r="D220" s="130"/>
      <c r="E220" s="98">
        <v>0</v>
      </c>
      <c r="F220" s="99"/>
      <c r="G220" s="100"/>
      <c r="H220" s="100"/>
    </row>
    <row r="221" spans="1:8" ht="18.75" x14ac:dyDescent="0.25">
      <c r="A221" s="413"/>
      <c r="B221" s="413"/>
      <c r="C221" s="129"/>
      <c r="D221" s="130"/>
      <c r="E221" s="98">
        <v>0</v>
      </c>
      <c r="F221" s="99"/>
      <c r="G221" s="100"/>
      <c r="H221" s="100"/>
    </row>
    <row r="222" spans="1:8" ht="18.75" x14ac:dyDescent="0.25">
      <c r="A222" s="413"/>
      <c r="B222" s="413"/>
      <c r="C222" s="129"/>
      <c r="D222" s="130"/>
      <c r="E222" s="98">
        <v>0</v>
      </c>
      <c r="F222" s="99"/>
      <c r="G222" s="100"/>
      <c r="H222" s="100"/>
    </row>
    <row r="223" spans="1:8" ht="23.25" thickBot="1" x14ac:dyDescent="0.35">
      <c r="A223" s="93"/>
      <c r="B223" s="131"/>
      <c r="C223" s="132" t="s">
        <v>251</v>
      </c>
      <c r="D223" s="89"/>
      <c r="E223" s="148">
        <f>SUM(E203:E222)</f>
        <v>0</v>
      </c>
      <c r="F223" s="89"/>
      <c r="G223" s="89"/>
      <c r="H223" s="89"/>
    </row>
    <row r="224" spans="1:8" ht="16.5" thickTop="1" x14ac:dyDescent="0.25">
      <c r="A224" s="65"/>
      <c r="C224" s="71"/>
      <c r="D224" s="71"/>
      <c r="E224" s="72"/>
      <c r="F224" s="71"/>
      <c r="G224" s="71"/>
      <c r="H224" s="71"/>
    </row>
    <row r="225" spans="1:9" ht="15.6" customHeight="1" x14ac:dyDescent="0.25">
      <c r="A225" s="133" t="s">
        <v>2</v>
      </c>
      <c r="B225" s="411" t="s">
        <v>252</v>
      </c>
      <c r="C225" s="411"/>
      <c r="D225" s="411"/>
      <c r="E225" s="411"/>
      <c r="F225" s="411"/>
      <c r="G225" s="411"/>
      <c r="H225" s="411"/>
    </row>
    <row r="226" spans="1:9" ht="33.75" customHeight="1" x14ac:dyDescent="0.25">
      <c r="A226" s="133" t="s">
        <v>3</v>
      </c>
      <c r="B226" s="411" t="s">
        <v>253</v>
      </c>
      <c r="C226" s="411"/>
      <c r="D226" s="411"/>
      <c r="E226" s="411"/>
      <c r="F226" s="411"/>
      <c r="G226" s="411"/>
      <c r="H226" s="411"/>
    </row>
    <row r="227" spans="1:9" ht="15.6" customHeight="1" x14ac:dyDescent="0.25">
      <c r="A227" s="133" t="s">
        <v>4</v>
      </c>
      <c r="B227" s="411" t="s">
        <v>254</v>
      </c>
      <c r="C227" s="411"/>
      <c r="D227" s="411"/>
      <c r="E227" s="411"/>
      <c r="F227" s="411"/>
      <c r="G227" s="411"/>
      <c r="H227" s="411"/>
    </row>
    <row r="228" spans="1:9" x14ac:dyDescent="0.25">
      <c r="I228" s="70" t="str">
        <f>HYPERLINK("#'Sec II (2)'!A1","Back to Top")</f>
        <v>Back to Top</v>
      </c>
    </row>
    <row r="229" spans="1:9" x14ac:dyDescent="0.25">
      <c r="I229" s="70"/>
    </row>
    <row r="230" spans="1:9" x14ac:dyDescent="0.25">
      <c r="A230" s="65"/>
      <c r="C230" s="71"/>
      <c r="D230" s="71"/>
      <c r="E230" s="72"/>
      <c r="F230" s="71"/>
      <c r="G230" s="71"/>
      <c r="H230" s="113" t="s">
        <v>238</v>
      </c>
    </row>
    <row r="231" spans="1:9" ht="18.75" x14ac:dyDescent="0.3">
      <c r="A231" s="408" t="s">
        <v>237</v>
      </c>
      <c r="B231" s="408"/>
      <c r="C231" s="408"/>
      <c r="D231" s="408"/>
      <c r="E231" s="408"/>
      <c r="F231" s="408"/>
      <c r="G231" s="408"/>
      <c r="H231" s="408"/>
    </row>
    <row r="232" spans="1:9" ht="18.75" x14ac:dyDescent="0.3">
      <c r="A232" s="391" t="str">
        <f>'Sec I i (2)'!A3:E3</f>
        <v>2nd Interim Financial Report</v>
      </c>
      <c r="B232" s="391"/>
      <c r="C232" s="391"/>
      <c r="D232" s="391"/>
      <c r="E232" s="391"/>
      <c r="F232" s="391"/>
      <c r="G232" s="391"/>
      <c r="H232" s="391"/>
    </row>
    <row r="233" spans="1:9" ht="15.6" customHeight="1" x14ac:dyDescent="0.3">
      <c r="A233" s="408"/>
      <c r="B233" s="408"/>
      <c r="C233" s="408"/>
      <c r="D233" s="408"/>
      <c r="E233" s="408"/>
      <c r="F233" s="408"/>
      <c r="G233" s="408"/>
      <c r="H233" s="408"/>
    </row>
    <row r="234" spans="1:9" ht="15.6" customHeight="1" x14ac:dyDescent="0.25">
      <c r="A234" s="63" t="s">
        <v>194</v>
      </c>
      <c r="B234" s="75"/>
      <c r="C234" s="76">
        <f>'Sec I i (2)'!C5</f>
        <v>0</v>
      </c>
      <c r="D234" s="88"/>
      <c r="E234" s="114"/>
      <c r="F234" s="88"/>
      <c r="G234" s="88"/>
      <c r="H234" s="88"/>
    </row>
    <row r="235" spans="1:9" ht="15.6" customHeight="1" x14ac:dyDescent="0.25">
      <c r="A235" s="75"/>
      <c r="B235" s="75"/>
      <c r="C235" s="115"/>
      <c r="D235" s="88"/>
      <c r="E235" s="114"/>
      <c r="F235" s="88"/>
      <c r="G235" s="88"/>
      <c r="H235" s="88"/>
    </row>
    <row r="236" spans="1:9" x14ac:dyDescent="0.25">
      <c r="A236" s="415" t="s">
        <v>241</v>
      </c>
      <c r="B236" s="415"/>
      <c r="C236" s="416">
        <f>+'Sec I i (2)'!C7</f>
        <v>0</v>
      </c>
      <c r="D236" s="416"/>
      <c r="E236" s="416"/>
      <c r="F236" s="416"/>
      <c r="G236" s="416"/>
      <c r="H236" s="416"/>
    </row>
    <row r="237" spans="1:9" x14ac:dyDescent="0.25">
      <c r="A237" s="415"/>
      <c r="B237" s="415"/>
      <c r="C237" s="416"/>
      <c r="D237" s="416"/>
      <c r="E237" s="416"/>
      <c r="F237" s="416"/>
      <c r="G237" s="416"/>
      <c r="H237" s="416"/>
    </row>
    <row r="238" spans="1:9" x14ac:dyDescent="0.25">
      <c r="A238" s="415"/>
      <c r="B238" s="415"/>
      <c r="C238" s="416"/>
      <c r="D238" s="416"/>
      <c r="E238" s="416"/>
      <c r="F238" s="416"/>
      <c r="G238" s="416"/>
      <c r="H238" s="416"/>
    </row>
    <row r="239" spans="1:9" x14ac:dyDescent="0.25">
      <c r="A239" s="75"/>
      <c r="B239" s="75"/>
      <c r="C239" s="75"/>
      <c r="D239" s="75"/>
      <c r="E239" s="116"/>
      <c r="F239" s="75"/>
      <c r="G239" s="75"/>
      <c r="H239" s="75"/>
    </row>
    <row r="240" spans="1:9" ht="18.75" x14ac:dyDescent="0.25">
      <c r="A240" s="63" t="s">
        <v>242</v>
      </c>
      <c r="B240" s="75"/>
      <c r="C240" s="117" t="str">
        <f>'Sec I i (2)'!C11</f>
        <v/>
      </c>
      <c r="D240" s="74" t="s">
        <v>196</v>
      </c>
      <c r="E240" s="117" t="str">
        <f>'Sec I i (2)'!E11</f>
        <v/>
      </c>
      <c r="F240" s="75"/>
      <c r="G240" s="75"/>
      <c r="H240" s="75"/>
    </row>
    <row r="241" spans="1:8" ht="16.5" thickBot="1" x14ac:dyDescent="0.3">
      <c r="A241" s="118"/>
      <c r="B241" s="118"/>
      <c r="C241" s="118"/>
      <c r="D241" s="118"/>
      <c r="E241" s="119"/>
      <c r="F241" s="118"/>
      <c r="G241" s="118"/>
      <c r="H241" s="118"/>
    </row>
    <row r="242" spans="1:8" ht="18.75" x14ac:dyDescent="0.25">
      <c r="A242" s="200" t="s">
        <v>255</v>
      </c>
      <c r="B242" s="71"/>
      <c r="C242" s="201" t="s">
        <v>265</v>
      </c>
      <c r="D242" s="23"/>
      <c r="E242" s="121"/>
      <c r="F242" s="23"/>
      <c r="G242" s="23"/>
      <c r="H242" s="23"/>
    </row>
    <row r="243" spans="1:8" x14ac:dyDescent="0.25">
      <c r="A243" s="65"/>
      <c r="C243" s="111"/>
      <c r="D243" s="71"/>
      <c r="E243" s="122"/>
      <c r="F243" s="111"/>
      <c r="G243" s="111"/>
      <c r="H243" s="111"/>
    </row>
    <row r="244" spans="1:8" ht="85.15" customHeight="1" x14ac:dyDescent="0.25">
      <c r="A244" s="387" t="s">
        <v>257</v>
      </c>
      <c r="B244" s="387"/>
      <c r="C244" s="123" t="s">
        <v>258</v>
      </c>
      <c r="D244" s="71"/>
      <c r="E244" s="124" t="s">
        <v>259</v>
      </c>
      <c r="F244" s="123" t="s">
        <v>245</v>
      </c>
      <c r="G244" s="203" t="s">
        <v>260</v>
      </c>
      <c r="H244" s="125" t="s">
        <v>261</v>
      </c>
    </row>
    <row r="245" spans="1:8" ht="18.75" x14ac:dyDescent="0.3">
      <c r="A245" s="412"/>
      <c r="B245" s="412"/>
      <c r="C245" s="126"/>
      <c r="D245" s="89"/>
      <c r="E245" s="90" t="s">
        <v>79</v>
      </c>
      <c r="F245" s="127"/>
      <c r="G245" s="128"/>
      <c r="H245" s="128"/>
    </row>
    <row r="246" spans="1:8" ht="18.75" x14ac:dyDescent="0.25">
      <c r="A246" s="413"/>
      <c r="B246" s="413"/>
      <c r="C246" s="129"/>
      <c r="D246" s="130"/>
      <c r="E246" s="98">
        <v>0</v>
      </c>
      <c r="F246" s="99"/>
      <c r="G246" s="100"/>
      <c r="H246" s="100"/>
    </row>
    <row r="247" spans="1:8" ht="18.75" x14ac:dyDescent="0.25">
      <c r="A247" s="413"/>
      <c r="B247" s="413"/>
      <c r="C247" s="129"/>
      <c r="D247" s="130"/>
      <c r="E247" s="98">
        <v>0</v>
      </c>
      <c r="F247" s="99"/>
      <c r="G247" s="100"/>
      <c r="H247" s="100"/>
    </row>
    <row r="248" spans="1:8" ht="18.75" x14ac:dyDescent="0.25">
      <c r="A248" s="413"/>
      <c r="B248" s="413"/>
      <c r="C248" s="129"/>
      <c r="D248" s="130"/>
      <c r="E248" s="98">
        <v>0</v>
      </c>
      <c r="F248" s="99"/>
      <c r="G248" s="100"/>
      <c r="H248" s="100"/>
    </row>
    <row r="249" spans="1:8" ht="18.75" x14ac:dyDescent="0.25">
      <c r="A249" s="413"/>
      <c r="B249" s="413"/>
      <c r="C249" s="129"/>
      <c r="D249" s="130"/>
      <c r="E249" s="98">
        <v>0</v>
      </c>
      <c r="F249" s="99"/>
      <c r="G249" s="100"/>
      <c r="H249" s="100"/>
    </row>
    <row r="250" spans="1:8" ht="18.75" x14ac:dyDescent="0.25">
      <c r="A250" s="413"/>
      <c r="B250" s="413"/>
      <c r="C250" s="129"/>
      <c r="D250" s="130"/>
      <c r="E250" s="98">
        <v>0</v>
      </c>
      <c r="F250" s="99"/>
      <c r="G250" s="100"/>
      <c r="H250" s="100"/>
    </row>
    <row r="251" spans="1:8" ht="18.75" x14ac:dyDescent="0.25">
      <c r="A251" s="413"/>
      <c r="B251" s="413"/>
      <c r="C251" s="129"/>
      <c r="D251" s="130"/>
      <c r="E251" s="98">
        <v>0</v>
      </c>
      <c r="F251" s="99"/>
      <c r="G251" s="100"/>
      <c r="H251" s="100"/>
    </row>
    <row r="252" spans="1:8" ht="18.75" x14ac:dyDescent="0.25">
      <c r="A252" s="413"/>
      <c r="B252" s="413"/>
      <c r="C252" s="129"/>
      <c r="D252" s="130"/>
      <c r="E252" s="98">
        <v>0</v>
      </c>
      <c r="F252" s="99"/>
      <c r="G252" s="100"/>
      <c r="H252" s="100"/>
    </row>
    <row r="253" spans="1:8" ht="18.75" x14ac:dyDescent="0.25">
      <c r="A253" s="413"/>
      <c r="B253" s="413"/>
      <c r="C253" s="129"/>
      <c r="D253" s="130"/>
      <c r="E253" s="98">
        <v>0</v>
      </c>
      <c r="F253" s="99"/>
      <c r="G253" s="100"/>
      <c r="H253" s="100"/>
    </row>
    <row r="254" spans="1:8" ht="18.75" x14ac:dyDescent="0.25">
      <c r="A254" s="413"/>
      <c r="B254" s="413"/>
      <c r="C254" s="129"/>
      <c r="D254" s="130"/>
      <c r="E254" s="98">
        <v>0</v>
      </c>
      <c r="F254" s="99"/>
      <c r="G254" s="100"/>
      <c r="H254" s="100"/>
    </row>
    <row r="255" spans="1:8" ht="18.75" x14ac:dyDescent="0.25">
      <c r="A255" s="413"/>
      <c r="B255" s="413"/>
      <c r="C255" s="129"/>
      <c r="D255" s="130"/>
      <c r="E255" s="98">
        <v>0</v>
      </c>
      <c r="F255" s="99"/>
      <c r="G255" s="100"/>
      <c r="H255" s="100"/>
    </row>
    <row r="256" spans="1:8" ht="18.75" x14ac:dyDescent="0.25">
      <c r="A256" s="413"/>
      <c r="B256" s="413"/>
      <c r="C256" s="129"/>
      <c r="D256" s="130"/>
      <c r="E256" s="98">
        <v>0</v>
      </c>
      <c r="F256" s="99"/>
      <c r="G256" s="100"/>
      <c r="H256" s="100"/>
    </row>
    <row r="257" spans="1:9" ht="18.75" x14ac:dyDescent="0.25">
      <c r="A257" s="413"/>
      <c r="B257" s="413"/>
      <c r="C257" s="129"/>
      <c r="D257" s="130"/>
      <c r="E257" s="98">
        <v>0</v>
      </c>
      <c r="F257" s="99"/>
      <c r="G257" s="100"/>
      <c r="H257" s="100"/>
    </row>
    <row r="258" spans="1:9" ht="18.75" x14ac:dyDescent="0.25">
      <c r="A258" s="413"/>
      <c r="B258" s="413"/>
      <c r="C258" s="129"/>
      <c r="D258" s="130"/>
      <c r="E258" s="98">
        <v>0</v>
      </c>
      <c r="F258" s="99"/>
      <c r="G258" s="100"/>
      <c r="H258" s="100"/>
    </row>
    <row r="259" spans="1:9" ht="18.75" x14ac:dyDescent="0.25">
      <c r="A259" s="413"/>
      <c r="B259" s="413"/>
      <c r="C259" s="129"/>
      <c r="D259" s="130"/>
      <c r="E259" s="98">
        <v>0</v>
      </c>
      <c r="F259" s="99"/>
      <c r="G259" s="100"/>
      <c r="H259" s="100"/>
    </row>
    <row r="260" spans="1:9" ht="18.75" x14ac:dyDescent="0.25">
      <c r="A260" s="413"/>
      <c r="B260" s="413"/>
      <c r="C260" s="129"/>
      <c r="D260" s="130"/>
      <c r="E260" s="98">
        <v>0</v>
      </c>
      <c r="F260" s="99"/>
      <c r="G260" s="100"/>
      <c r="H260" s="100"/>
    </row>
    <row r="261" spans="1:9" ht="18.75" x14ac:dyDescent="0.25">
      <c r="A261" s="413"/>
      <c r="B261" s="413"/>
      <c r="C261" s="129"/>
      <c r="D261" s="130"/>
      <c r="E261" s="98">
        <v>0</v>
      </c>
      <c r="F261" s="99"/>
      <c r="G261" s="100"/>
      <c r="H261" s="100"/>
    </row>
    <row r="262" spans="1:9" ht="18.75" x14ac:dyDescent="0.25">
      <c r="A262" s="413"/>
      <c r="B262" s="413"/>
      <c r="C262" s="129"/>
      <c r="D262" s="130"/>
      <c r="E262" s="98">
        <v>0</v>
      </c>
      <c r="F262" s="99"/>
      <c r="G262" s="100"/>
      <c r="H262" s="100"/>
    </row>
    <row r="263" spans="1:9" ht="18.75" x14ac:dyDescent="0.25">
      <c r="A263" s="413"/>
      <c r="B263" s="413"/>
      <c r="C263" s="129"/>
      <c r="D263" s="130"/>
      <c r="E263" s="98">
        <v>0</v>
      </c>
      <c r="F263" s="99"/>
      <c r="G263" s="100"/>
      <c r="H263" s="100"/>
    </row>
    <row r="264" spans="1:9" ht="18.75" x14ac:dyDescent="0.25">
      <c r="A264" s="413"/>
      <c r="B264" s="413"/>
      <c r="C264" s="129"/>
      <c r="D264" s="130"/>
      <c r="E264" s="98">
        <v>0</v>
      </c>
      <c r="F264" s="99"/>
      <c r="G264" s="100"/>
      <c r="H264" s="100"/>
    </row>
    <row r="265" spans="1:9" ht="18.75" x14ac:dyDescent="0.25">
      <c r="A265" s="413"/>
      <c r="B265" s="413"/>
      <c r="C265" s="129"/>
      <c r="D265" s="130"/>
      <c r="E265" s="98">
        <v>0</v>
      </c>
      <c r="F265" s="99"/>
      <c r="G265" s="100"/>
      <c r="H265" s="100"/>
    </row>
    <row r="266" spans="1:9" ht="23.25" thickBot="1" x14ac:dyDescent="0.35">
      <c r="A266" s="93"/>
      <c r="B266" s="131"/>
      <c r="C266" s="132" t="s">
        <v>251</v>
      </c>
      <c r="D266" s="89"/>
      <c r="E266" s="148">
        <f>SUM(E246:E265)</f>
        <v>0</v>
      </c>
      <c r="F266" s="89"/>
      <c r="G266" s="89"/>
      <c r="H266" s="89"/>
    </row>
    <row r="267" spans="1:9" ht="16.5" thickTop="1" x14ac:dyDescent="0.25">
      <c r="A267" s="65"/>
      <c r="C267" s="71"/>
      <c r="D267" s="71"/>
      <c r="E267" s="72"/>
      <c r="F267" s="71"/>
      <c r="G267" s="71"/>
      <c r="H267" s="71"/>
    </row>
    <row r="268" spans="1:9" ht="15.6" customHeight="1" x14ac:dyDescent="0.25">
      <c r="A268" s="133" t="s">
        <v>2</v>
      </c>
      <c r="B268" s="411" t="s">
        <v>252</v>
      </c>
      <c r="C268" s="411"/>
      <c r="D268" s="411"/>
      <c r="E268" s="411"/>
      <c r="F268" s="411"/>
      <c r="G268" s="411"/>
      <c r="H268" s="411"/>
    </row>
    <row r="269" spans="1:9" ht="33.75" customHeight="1" x14ac:dyDescent="0.25">
      <c r="A269" s="133" t="s">
        <v>3</v>
      </c>
      <c r="B269" s="411" t="s">
        <v>253</v>
      </c>
      <c r="C269" s="411"/>
      <c r="D269" s="411"/>
      <c r="E269" s="411"/>
      <c r="F269" s="411"/>
      <c r="G269" s="411"/>
      <c r="H269" s="411"/>
    </row>
    <row r="270" spans="1:9" ht="15.6" customHeight="1" x14ac:dyDescent="0.25">
      <c r="A270" s="133" t="s">
        <v>4</v>
      </c>
      <c r="B270" s="411" t="s">
        <v>254</v>
      </c>
      <c r="C270" s="411"/>
      <c r="D270" s="411"/>
      <c r="E270" s="411"/>
      <c r="F270" s="411"/>
      <c r="G270" s="411"/>
      <c r="H270" s="411"/>
    </row>
    <row r="271" spans="1:9" x14ac:dyDescent="0.25">
      <c r="I271" s="70" t="str">
        <f>HYPERLINK("#'Sec II (2)'!A1","Back to Top")</f>
        <v>Back to Top</v>
      </c>
    </row>
    <row r="272" spans="1:9" x14ac:dyDescent="0.25">
      <c r="I272" s="70"/>
    </row>
    <row r="273" spans="1:8" x14ac:dyDescent="0.25">
      <c r="A273" s="65"/>
      <c r="C273" s="71"/>
      <c r="D273" s="71"/>
      <c r="E273" s="72"/>
      <c r="F273" s="140"/>
      <c r="G273" s="141"/>
      <c r="H273" s="113" t="s">
        <v>238</v>
      </c>
    </row>
    <row r="274" spans="1:8" ht="18.75" x14ac:dyDescent="0.3">
      <c r="A274" s="408" t="s">
        <v>237</v>
      </c>
      <c r="B274" s="408"/>
      <c r="C274" s="408"/>
      <c r="D274" s="408"/>
      <c r="E274" s="408"/>
      <c r="F274" s="408"/>
      <c r="G274" s="408"/>
      <c r="H274" s="408"/>
    </row>
    <row r="275" spans="1:8" ht="18.75" x14ac:dyDescent="0.3">
      <c r="A275" s="391" t="str">
        <f>'Sec I i (2)'!A3:E3</f>
        <v>2nd Interim Financial Report</v>
      </c>
      <c r="B275" s="391"/>
      <c r="C275" s="391"/>
      <c r="D275" s="391"/>
      <c r="E275" s="391"/>
      <c r="F275" s="391"/>
      <c r="G275" s="391"/>
      <c r="H275" s="391"/>
    </row>
    <row r="276" spans="1:8" ht="18.75" x14ac:dyDescent="0.3">
      <c r="A276" s="408"/>
      <c r="B276" s="408"/>
      <c r="C276" s="408"/>
      <c r="D276" s="408"/>
      <c r="E276" s="408"/>
      <c r="F276" s="408"/>
      <c r="G276" s="408"/>
      <c r="H276" s="408"/>
    </row>
    <row r="277" spans="1:8" ht="18.75" x14ac:dyDescent="0.25">
      <c r="A277" s="63" t="s">
        <v>194</v>
      </c>
      <c r="B277" s="75"/>
      <c r="C277" s="76">
        <f>'Sec I i (2)'!C5</f>
        <v>0</v>
      </c>
      <c r="D277" s="88"/>
      <c r="E277" s="114"/>
      <c r="F277" s="88"/>
      <c r="G277" s="88"/>
      <c r="H277" s="88"/>
    </row>
    <row r="278" spans="1:8" ht="18.75" x14ac:dyDescent="0.25">
      <c r="A278" s="75"/>
      <c r="B278" s="75"/>
      <c r="C278" s="115"/>
      <c r="D278" s="88"/>
      <c r="E278" s="114"/>
      <c r="F278" s="88"/>
      <c r="G278" s="88"/>
      <c r="H278" s="88"/>
    </row>
    <row r="279" spans="1:8" x14ac:dyDescent="0.25">
      <c r="A279" s="415" t="s">
        <v>241</v>
      </c>
      <c r="B279" s="415"/>
      <c r="C279" s="416">
        <f>+'Sec I i (2)'!C7</f>
        <v>0</v>
      </c>
      <c r="D279" s="416"/>
      <c r="E279" s="416"/>
      <c r="F279" s="416"/>
      <c r="G279" s="416"/>
      <c r="H279" s="416"/>
    </row>
    <row r="280" spans="1:8" x14ac:dyDescent="0.25">
      <c r="A280" s="415"/>
      <c r="B280" s="415"/>
      <c r="C280" s="416"/>
      <c r="D280" s="416"/>
      <c r="E280" s="416"/>
      <c r="F280" s="416"/>
      <c r="G280" s="416"/>
      <c r="H280" s="416"/>
    </row>
    <row r="281" spans="1:8" x14ac:dyDescent="0.25">
      <c r="A281" s="415"/>
      <c r="B281" s="415"/>
      <c r="C281" s="416"/>
      <c r="D281" s="416"/>
      <c r="E281" s="416"/>
      <c r="F281" s="416"/>
      <c r="G281" s="416"/>
      <c r="H281" s="416"/>
    </row>
    <row r="282" spans="1:8" x14ac:dyDescent="0.25">
      <c r="A282" s="75"/>
      <c r="B282" s="75"/>
      <c r="C282" s="75"/>
      <c r="D282" s="75"/>
      <c r="E282" s="116"/>
      <c r="F282" s="75"/>
      <c r="G282" s="75"/>
      <c r="H282" s="75"/>
    </row>
    <row r="283" spans="1:8" ht="18.75" x14ac:dyDescent="0.25">
      <c r="A283" s="63" t="s">
        <v>242</v>
      </c>
      <c r="B283" s="75"/>
      <c r="C283" s="117" t="str">
        <f>'Sec I i (2)'!C11</f>
        <v/>
      </c>
      <c r="D283" s="74" t="s">
        <v>196</v>
      </c>
      <c r="E283" s="117" t="str">
        <f>'Sec I i (2)'!E11</f>
        <v/>
      </c>
      <c r="F283" s="75"/>
      <c r="G283" s="75"/>
      <c r="H283" s="75"/>
    </row>
    <row r="284" spans="1:8" ht="16.5" thickBot="1" x14ac:dyDescent="0.3">
      <c r="A284" s="118"/>
      <c r="B284" s="118"/>
      <c r="C284" s="118"/>
      <c r="D284" s="118"/>
      <c r="E284" s="119"/>
      <c r="F284" s="142"/>
      <c r="G284" s="143"/>
      <c r="H284" s="143"/>
    </row>
    <row r="285" spans="1:8" ht="19.5" x14ac:dyDescent="0.3">
      <c r="A285" s="120" t="s">
        <v>255</v>
      </c>
      <c r="B285" s="62"/>
      <c r="C285" s="406" t="s">
        <v>266</v>
      </c>
      <c r="D285" s="407"/>
      <c r="E285" s="407"/>
      <c r="F285" s="407"/>
      <c r="G285" s="407"/>
      <c r="H285" s="407"/>
    </row>
    <row r="286" spans="1:8" x14ac:dyDescent="0.25">
      <c r="A286" s="65"/>
      <c r="C286" s="111"/>
      <c r="D286" s="71"/>
      <c r="E286" s="122"/>
      <c r="F286" s="144"/>
      <c r="G286" s="108"/>
      <c r="H286" s="108"/>
    </row>
    <row r="287" spans="1:8" ht="82.15" customHeight="1" x14ac:dyDescent="0.25">
      <c r="A287" s="387" t="s">
        <v>257</v>
      </c>
      <c r="B287" s="387"/>
      <c r="C287" s="123" t="s">
        <v>258</v>
      </c>
      <c r="D287" s="71"/>
      <c r="E287" s="124" t="s">
        <v>259</v>
      </c>
      <c r="F287" s="123" t="s">
        <v>245</v>
      </c>
      <c r="G287" s="203" t="s">
        <v>260</v>
      </c>
      <c r="H287" s="125" t="s">
        <v>261</v>
      </c>
    </row>
    <row r="288" spans="1:8" ht="18.75" x14ac:dyDescent="0.3">
      <c r="A288" s="412"/>
      <c r="B288" s="412"/>
      <c r="C288" s="126"/>
      <c r="D288" s="89"/>
      <c r="E288" s="90" t="s">
        <v>79</v>
      </c>
      <c r="F288" s="127"/>
      <c r="G288" s="128"/>
      <c r="H288" s="128"/>
    </row>
    <row r="289" spans="1:8" ht="18.75" x14ac:dyDescent="0.25">
      <c r="A289" s="413"/>
      <c r="B289" s="413"/>
      <c r="C289" s="129"/>
      <c r="D289" s="130"/>
      <c r="E289" s="98">
        <v>0</v>
      </c>
      <c r="F289" s="99"/>
      <c r="G289" s="100"/>
      <c r="H289" s="100"/>
    </row>
    <row r="290" spans="1:8" ht="18.75" x14ac:dyDescent="0.25">
      <c r="A290" s="413"/>
      <c r="B290" s="413"/>
      <c r="C290" s="129"/>
      <c r="D290" s="130"/>
      <c r="E290" s="98">
        <v>0</v>
      </c>
      <c r="F290" s="99"/>
      <c r="G290" s="100"/>
      <c r="H290" s="100"/>
    </row>
    <row r="291" spans="1:8" ht="18.75" x14ac:dyDescent="0.25">
      <c r="A291" s="413"/>
      <c r="B291" s="413"/>
      <c r="C291" s="129"/>
      <c r="D291" s="130"/>
      <c r="E291" s="98">
        <v>0</v>
      </c>
      <c r="F291" s="99"/>
      <c r="G291" s="100"/>
      <c r="H291" s="100"/>
    </row>
    <row r="292" spans="1:8" ht="18.75" x14ac:dyDescent="0.25">
      <c r="A292" s="413"/>
      <c r="B292" s="413"/>
      <c r="C292" s="129"/>
      <c r="D292" s="130"/>
      <c r="E292" s="98">
        <v>0</v>
      </c>
      <c r="F292" s="99"/>
      <c r="G292" s="100"/>
      <c r="H292" s="100"/>
    </row>
    <row r="293" spans="1:8" ht="18.75" x14ac:dyDescent="0.25">
      <c r="A293" s="413"/>
      <c r="B293" s="413"/>
      <c r="C293" s="129"/>
      <c r="D293" s="130"/>
      <c r="E293" s="98">
        <v>0</v>
      </c>
      <c r="F293" s="99"/>
      <c r="G293" s="100"/>
      <c r="H293" s="100"/>
    </row>
    <row r="294" spans="1:8" ht="18.75" x14ac:dyDescent="0.25">
      <c r="A294" s="413"/>
      <c r="B294" s="413"/>
      <c r="C294" s="129"/>
      <c r="D294" s="130"/>
      <c r="E294" s="98">
        <v>0</v>
      </c>
      <c r="F294" s="99"/>
      <c r="G294" s="100"/>
      <c r="H294" s="100"/>
    </row>
    <row r="295" spans="1:8" ht="18.75" x14ac:dyDescent="0.25">
      <c r="A295" s="413"/>
      <c r="B295" s="413"/>
      <c r="C295" s="129"/>
      <c r="D295" s="130"/>
      <c r="E295" s="98">
        <v>0</v>
      </c>
      <c r="F295" s="99"/>
      <c r="G295" s="100"/>
      <c r="H295" s="100"/>
    </row>
    <row r="296" spans="1:8" ht="18.75" x14ac:dyDescent="0.25">
      <c r="A296" s="413"/>
      <c r="B296" s="413"/>
      <c r="C296" s="129"/>
      <c r="D296" s="130"/>
      <c r="E296" s="98">
        <v>0</v>
      </c>
      <c r="F296" s="99"/>
      <c r="G296" s="100"/>
      <c r="H296" s="100"/>
    </row>
    <row r="297" spans="1:8" ht="18.75" x14ac:dyDescent="0.25">
      <c r="A297" s="413"/>
      <c r="B297" s="413"/>
      <c r="C297" s="129"/>
      <c r="D297" s="130"/>
      <c r="E297" s="98">
        <v>0</v>
      </c>
      <c r="F297" s="99"/>
      <c r="G297" s="100"/>
      <c r="H297" s="100"/>
    </row>
    <row r="298" spans="1:8" ht="18.75" x14ac:dyDescent="0.25">
      <c r="A298" s="413"/>
      <c r="B298" s="413"/>
      <c r="C298" s="129"/>
      <c r="D298" s="130"/>
      <c r="E298" s="98">
        <v>0</v>
      </c>
      <c r="F298" s="99"/>
      <c r="G298" s="100"/>
      <c r="H298" s="100"/>
    </row>
    <row r="299" spans="1:8" ht="18.75" x14ac:dyDescent="0.25">
      <c r="A299" s="413"/>
      <c r="B299" s="413"/>
      <c r="C299" s="129"/>
      <c r="D299" s="130"/>
      <c r="E299" s="98">
        <v>0</v>
      </c>
      <c r="F299" s="99"/>
      <c r="G299" s="100"/>
      <c r="H299" s="100"/>
    </row>
    <row r="300" spans="1:8" ht="18.75" x14ac:dyDescent="0.25">
      <c r="A300" s="413"/>
      <c r="B300" s="413"/>
      <c r="C300" s="129"/>
      <c r="D300" s="130"/>
      <c r="E300" s="98">
        <v>0</v>
      </c>
      <c r="F300" s="99"/>
      <c r="G300" s="100"/>
      <c r="H300" s="100"/>
    </row>
    <row r="301" spans="1:8" ht="18.75" x14ac:dyDescent="0.25">
      <c r="A301" s="413"/>
      <c r="B301" s="413"/>
      <c r="C301" s="129"/>
      <c r="D301" s="130"/>
      <c r="E301" s="98">
        <v>0</v>
      </c>
      <c r="F301" s="99"/>
      <c r="G301" s="100"/>
      <c r="H301" s="100"/>
    </row>
    <row r="302" spans="1:8" ht="18.75" x14ac:dyDescent="0.25">
      <c r="A302" s="413"/>
      <c r="B302" s="413"/>
      <c r="C302" s="129"/>
      <c r="D302" s="130"/>
      <c r="E302" s="98">
        <v>0</v>
      </c>
      <c r="F302" s="99"/>
      <c r="G302" s="100"/>
      <c r="H302" s="100"/>
    </row>
    <row r="303" spans="1:8" ht="18.75" x14ac:dyDescent="0.25">
      <c r="A303" s="413"/>
      <c r="B303" s="413"/>
      <c r="C303" s="129"/>
      <c r="D303" s="130"/>
      <c r="E303" s="98">
        <v>0</v>
      </c>
      <c r="F303" s="99"/>
      <c r="G303" s="100"/>
      <c r="H303" s="100"/>
    </row>
    <row r="304" spans="1:8" ht="18.75" x14ac:dyDescent="0.25">
      <c r="A304" s="413"/>
      <c r="B304" s="413"/>
      <c r="C304" s="129"/>
      <c r="D304" s="130"/>
      <c r="E304" s="98">
        <v>0</v>
      </c>
      <c r="F304" s="99"/>
      <c r="G304" s="100"/>
      <c r="H304" s="100"/>
    </row>
    <row r="305" spans="1:9" ht="18.75" x14ac:dyDescent="0.25">
      <c r="A305" s="413"/>
      <c r="B305" s="413"/>
      <c r="C305" s="129"/>
      <c r="D305" s="130"/>
      <c r="E305" s="98">
        <v>0</v>
      </c>
      <c r="F305" s="99"/>
      <c r="G305" s="100"/>
      <c r="H305" s="100"/>
    </row>
    <row r="306" spans="1:9" ht="18.75" x14ac:dyDescent="0.25">
      <c r="A306" s="413"/>
      <c r="B306" s="413"/>
      <c r="C306" s="129"/>
      <c r="D306" s="130"/>
      <c r="E306" s="98">
        <v>0</v>
      </c>
      <c r="F306" s="99"/>
      <c r="G306" s="100"/>
      <c r="H306" s="100"/>
    </row>
    <row r="307" spans="1:9" ht="18.75" x14ac:dyDescent="0.25">
      <c r="A307" s="413"/>
      <c r="B307" s="413"/>
      <c r="C307" s="129"/>
      <c r="D307" s="130"/>
      <c r="E307" s="98">
        <v>0</v>
      </c>
      <c r="F307" s="99"/>
      <c r="G307" s="100"/>
      <c r="H307" s="100"/>
    </row>
    <row r="308" spans="1:9" ht="18.75" x14ac:dyDescent="0.25">
      <c r="A308" s="413"/>
      <c r="B308" s="413"/>
      <c r="C308" s="129"/>
      <c r="D308" s="130"/>
      <c r="E308" s="98">
        <v>0</v>
      </c>
      <c r="F308" s="99"/>
      <c r="G308" s="100"/>
      <c r="H308" s="100"/>
    </row>
    <row r="309" spans="1:9" ht="23.25" thickBot="1" x14ac:dyDescent="0.3">
      <c r="A309" s="145"/>
      <c r="B309" s="131"/>
      <c r="C309" s="132" t="s">
        <v>251</v>
      </c>
      <c r="D309" s="88"/>
      <c r="E309" s="148">
        <f>SUM(E289:E308)</f>
        <v>0</v>
      </c>
      <c r="F309" s="146"/>
      <c r="G309" s="115"/>
      <c r="H309" s="115"/>
    </row>
    <row r="310" spans="1:9" ht="16.5" thickTop="1" x14ac:dyDescent="0.25">
      <c r="A310" s="65"/>
      <c r="C310" s="71"/>
      <c r="D310" s="71"/>
      <c r="E310" s="72"/>
      <c r="F310" s="140"/>
      <c r="G310" s="141"/>
      <c r="H310" s="141"/>
    </row>
    <row r="311" spans="1:9" ht="15.6" customHeight="1" x14ac:dyDescent="0.25">
      <c r="A311" s="133" t="s">
        <v>2</v>
      </c>
      <c r="B311" s="411" t="s">
        <v>252</v>
      </c>
      <c r="C311" s="411"/>
      <c r="D311" s="411"/>
      <c r="E311" s="411"/>
      <c r="F311" s="411"/>
      <c r="G311" s="411"/>
      <c r="H311" s="411"/>
    </row>
    <row r="312" spans="1:9" ht="33.75" customHeight="1" x14ac:dyDescent="0.25">
      <c r="A312" s="133" t="s">
        <v>3</v>
      </c>
      <c r="B312" s="411" t="s">
        <v>253</v>
      </c>
      <c r="C312" s="411"/>
      <c r="D312" s="411"/>
      <c r="E312" s="411"/>
      <c r="F312" s="411"/>
      <c r="G312" s="411"/>
      <c r="H312" s="411"/>
    </row>
    <row r="313" spans="1:9" ht="15.6" customHeight="1" x14ac:dyDescent="0.25">
      <c r="A313" s="133" t="s">
        <v>4</v>
      </c>
      <c r="B313" s="411" t="s">
        <v>254</v>
      </c>
      <c r="C313" s="411"/>
      <c r="D313" s="411"/>
      <c r="E313" s="411"/>
      <c r="F313" s="411"/>
      <c r="G313" s="411"/>
      <c r="H313" s="411"/>
    </row>
    <row r="314" spans="1:9" x14ac:dyDescent="0.25">
      <c r="I314" s="67" t="str">
        <f>HYPERLINK("#'Sec II (2)'!A1","Back to Top")</f>
        <v>Back to Top</v>
      </c>
    </row>
  </sheetData>
  <sheetProtection algorithmName="SHA-512" hashValue="jdyXDgV7dh/op8ixhe+IOlIa+vzNzvDwh1/bwL7eE/q9V9fPdW+xvFIvSs8i7FOdD7xBvtE5NZg4cpHvAlNNcw==" saltValue="emoIidFRz0cKh8MDBwTehg==" spinCount="100000" sheet="1" formatCells="0" formatColumns="0" formatRows="0" insertColumns="0" insertRows="0" insertHyperlinks="0" deleteColumns="0" deleteRows="0" selectLockedCells="1" sort="0" autoFilter="0" pivotTables="0"/>
  <mergeCells count="193">
    <mergeCell ref="A308:B308"/>
    <mergeCell ref="B311:H311"/>
    <mergeCell ref="B312:H312"/>
    <mergeCell ref="B313:H313"/>
    <mergeCell ref="A302:B302"/>
    <mergeCell ref="A303:B303"/>
    <mergeCell ref="A304:B304"/>
    <mergeCell ref="A305:B305"/>
    <mergeCell ref="A306:B306"/>
    <mergeCell ref="A307:B307"/>
    <mergeCell ref="A297:B297"/>
    <mergeCell ref="A298:B298"/>
    <mergeCell ref="A299:B299"/>
    <mergeCell ref="A300:B300"/>
    <mergeCell ref="A301:B301"/>
    <mergeCell ref="A290:B290"/>
    <mergeCell ref="A291:B291"/>
    <mergeCell ref="A292:B292"/>
    <mergeCell ref="A293:B293"/>
    <mergeCell ref="A294:B294"/>
    <mergeCell ref="A295:B295"/>
    <mergeCell ref="A287:B287"/>
    <mergeCell ref="A288:B288"/>
    <mergeCell ref="A289:B289"/>
    <mergeCell ref="A274:H274"/>
    <mergeCell ref="A275:H275"/>
    <mergeCell ref="A276:H276"/>
    <mergeCell ref="A279:B281"/>
    <mergeCell ref="C279:H281"/>
    <mergeCell ref="A296:B296"/>
    <mergeCell ref="A263:B263"/>
    <mergeCell ref="A264:B264"/>
    <mergeCell ref="A265:B265"/>
    <mergeCell ref="B268:H268"/>
    <mergeCell ref="B269:H269"/>
    <mergeCell ref="B270:H270"/>
    <mergeCell ref="A257:B257"/>
    <mergeCell ref="A258:B258"/>
    <mergeCell ref="A259:B259"/>
    <mergeCell ref="A260:B260"/>
    <mergeCell ref="A261:B261"/>
    <mergeCell ref="A262:B262"/>
    <mergeCell ref="A251:B251"/>
    <mergeCell ref="A252:B252"/>
    <mergeCell ref="A253:B253"/>
    <mergeCell ref="A254:B254"/>
    <mergeCell ref="A255:B255"/>
    <mergeCell ref="A256:B256"/>
    <mergeCell ref="A245:B245"/>
    <mergeCell ref="A246:B246"/>
    <mergeCell ref="A247:B247"/>
    <mergeCell ref="A248:B248"/>
    <mergeCell ref="A249:B249"/>
    <mergeCell ref="A250:B250"/>
    <mergeCell ref="A236:B238"/>
    <mergeCell ref="C236:H238"/>
    <mergeCell ref="A244:B244"/>
    <mergeCell ref="B225:H225"/>
    <mergeCell ref="B226:H226"/>
    <mergeCell ref="B227:H227"/>
    <mergeCell ref="A231:H231"/>
    <mergeCell ref="A232:H232"/>
    <mergeCell ref="A233:H233"/>
    <mergeCell ref="A217:B217"/>
    <mergeCell ref="A218:B218"/>
    <mergeCell ref="A219:B219"/>
    <mergeCell ref="A220:B220"/>
    <mergeCell ref="A221:B221"/>
    <mergeCell ref="A222:B222"/>
    <mergeCell ref="A211:B211"/>
    <mergeCell ref="A212:B212"/>
    <mergeCell ref="A213:B213"/>
    <mergeCell ref="A214:B214"/>
    <mergeCell ref="A215:B215"/>
    <mergeCell ref="A216:B216"/>
    <mergeCell ref="A205:B205"/>
    <mergeCell ref="A206:B206"/>
    <mergeCell ref="A207:B207"/>
    <mergeCell ref="A208:B208"/>
    <mergeCell ref="A209:B209"/>
    <mergeCell ref="A210:B210"/>
    <mergeCell ref="A201:B201"/>
    <mergeCell ref="A202:B202"/>
    <mergeCell ref="A203:B203"/>
    <mergeCell ref="A204:B204"/>
    <mergeCell ref="A188:H188"/>
    <mergeCell ref="A189:H189"/>
    <mergeCell ref="A190:H190"/>
    <mergeCell ref="A193:B195"/>
    <mergeCell ref="C193:H195"/>
    <mergeCell ref="A177:B177"/>
    <mergeCell ref="A178:B178"/>
    <mergeCell ref="A179:B179"/>
    <mergeCell ref="B182:H182"/>
    <mergeCell ref="B183:H183"/>
    <mergeCell ref="B184:H184"/>
    <mergeCell ref="A171:B171"/>
    <mergeCell ref="A172:B172"/>
    <mergeCell ref="A173:B173"/>
    <mergeCell ref="A174:B174"/>
    <mergeCell ref="A175:B175"/>
    <mergeCell ref="A176:B176"/>
    <mergeCell ref="A165:B165"/>
    <mergeCell ref="A166:B166"/>
    <mergeCell ref="A167:B167"/>
    <mergeCell ref="A168:B168"/>
    <mergeCell ref="A169:B169"/>
    <mergeCell ref="A170:B170"/>
    <mergeCell ref="A159:B159"/>
    <mergeCell ref="A160:B160"/>
    <mergeCell ref="A161:B161"/>
    <mergeCell ref="A162:B162"/>
    <mergeCell ref="A163:B163"/>
    <mergeCell ref="A164:B164"/>
    <mergeCell ref="A150:B152"/>
    <mergeCell ref="C150:H152"/>
    <mergeCell ref="A158:B158"/>
    <mergeCell ref="C156:H156"/>
    <mergeCell ref="B139:H139"/>
    <mergeCell ref="B140:H140"/>
    <mergeCell ref="B141:H141"/>
    <mergeCell ref="A145:H145"/>
    <mergeCell ref="A146:H146"/>
    <mergeCell ref="A147:H147"/>
    <mergeCell ref="A131:B131"/>
    <mergeCell ref="A132:B132"/>
    <mergeCell ref="A133:B133"/>
    <mergeCell ref="A134:B134"/>
    <mergeCell ref="A135:B135"/>
    <mergeCell ref="A136:B136"/>
    <mergeCell ref="A125:B125"/>
    <mergeCell ref="A126:B126"/>
    <mergeCell ref="A127:B127"/>
    <mergeCell ref="A128:B128"/>
    <mergeCell ref="A129:B129"/>
    <mergeCell ref="A130:B130"/>
    <mergeCell ref="A119:B119"/>
    <mergeCell ref="A120:B120"/>
    <mergeCell ref="A121:B121"/>
    <mergeCell ref="A122:B122"/>
    <mergeCell ref="A123:B123"/>
    <mergeCell ref="A124:B124"/>
    <mergeCell ref="A116:B116"/>
    <mergeCell ref="A117:B117"/>
    <mergeCell ref="A118:B118"/>
    <mergeCell ref="A102:H102"/>
    <mergeCell ref="A103:H103"/>
    <mergeCell ref="A104:H104"/>
    <mergeCell ref="A107:B109"/>
    <mergeCell ref="C107:H109"/>
    <mergeCell ref="C113:H113"/>
    <mergeCell ref="B97:H97"/>
    <mergeCell ref="B98:H98"/>
    <mergeCell ref="A85:B85"/>
    <mergeCell ref="A86:B86"/>
    <mergeCell ref="A87:B87"/>
    <mergeCell ref="A88:B88"/>
    <mergeCell ref="A89:B89"/>
    <mergeCell ref="A90:B90"/>
    <mergeCell ref="A115:B115"/>
    <mergeCell ref="A74:B74"/>
    <mergeCell ref="A75:B75"/>
    <mergeCell ref="A76:B76"/>
    <mergeCell ref="A77:B77"/>
    <mergeCell ref="A78:B78"/>
    <mergeCell ref="A91:B91"/>
    <mergeCell ref="A92:B92"/>
    <mergeCell ref="A93:B93"/>
    <mergeCell ref="B96:H96"/>
    <mergeCell ref="C199:H199"/>
    <mergeCell ref="C285:H285"/>
    <mergeCell ref="A12:G12"/>
    <mergeCell ref="A13:G13"/>
    <mergeCell ref="A14:G14"/>
    <mergeCell ref="A15:G15"/>
    <mergeCell ref="A18:B20"/>
    <mergeCell ref="C18:G20"/>
    <mergeCell ref="A64:B66"/>
    <mergeCell ref="C64:H66"/>
    <mergeCell ref="A72:B72"/>
    <mergeCell ref="B53:H53"/>
    <mergeCell ref="B54:H54"/>
    <mergeCell ref="B55:H55"/>
    <mergeCell ref="A59:H59"/>
    <mergeCell ref="A60:H60"/>
    <mergeCell ref="A61:H61"/>
    <mergeCell ref="A79:B79"/>
    <mergeCell ref="A80:B80"/>
    <mergeCell ref="A81:B81"/>
    <mergeCell ref="A82:B82"/>
    <mergeCell ref="A83:B83"/>
    <mergeCell ref="A84:B84"/>
    <mergeCell ref="A73:B73"/>
  </mergeCells>
  <phoneticPr fontId="18" type="noConversion"/>
  <pageMargins left="0.51181102362204722" right="0" top="0.55118110236220474" bottom="0.39370078740157483" header="0.31496062992125984" footer="0.31496062992125984"/>
  <pageSetup paperSize="9" scale="80" fitToHeight="6" orientation="portrait" r:id="rId1"/>
  <headerFooter alignWithMargins="0"/>
  <rowBreaks count="6" manualBreakCount="6">
    <brk id="57" max="7" man="1"/>
    <brk id="100" max="7" man="1"/>
    <brk id="143" max="7" man="1"/>
    <brk id="186" max="7" man="1"/>
    <brk id="229" max="7" man="1"/>
    <brk id="272"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E33"/>
  <sheetViews>
    <sheetView zoomScaleNormal="100" workbookViewId="0">
      <selection activeCell="B22" sqref="B22:C23"/>
    </sheetView>
  </sheetViews>
  <sheetFormatPr defaultRowHeight="16.5" x14ac:dyDescent="0.25"/>
  <cols>
    <col min="1" max="1" width="5.5" customWidth="1"/>
    <col min="2" max="2" width="14.875" customWidth="1"/>
    <col min="3" max="3" width="28.125" customWidth="1"/>
    <col min="4" max="4" width="4.375" customWidth="1"/>
    <col min="5" max="5" width="38.75" customWidth="1"/>
  </cols>
  <sheetData>
    <row r="1" spans="1:5" ht="20.25" customHeight="1" x14ac:dyDescent="0.25">
      <c r="E1" s="193" t="s">
        <v>193</v>
      </c>
    </row>
    <row r="2" spans="1:5" ht="20.25" customHeight="1" x14ac:dyDescent="0.25">
      <c r="A2" s="375" t="s">
        <v>192</v>
      </c>
      <c r="B2" s="375"/>
      <c r="C2" s="375"/>
      <c r="D2" s="375"/>
      <c r="E2" s="375"/>
    </row>
    <row r="3" spans="1:5" ht="20.25" customHeight="1" x14ac:dyDescent="0.25">
      <c r="A3" s="375" t="s">
        <v>173</v>
      </c>
      <c r="B3" s="375"/>
      <c r="C3" s="375"/>
      <c r="D3" s="375"/>
      <c r="E3" s="375"/>
    </row>
    <row r="4" spans="1:5" ht="18.75" x14ac:dyDescent="0.3">
      <c r="A4" s="376"/>
      <c r="B4" s="376"/>
      <c r="C4" s="376"/>
      <c r="D4" s="376"/>
      <c r="E4" s="376"/>
    </row>
    <row r="5" spans="1:5" s="2" customFormat="1" ht="20.25" customHeight="1" x14ac:dyDescent="0.25">
      <c r="A5" s="377" t="s">
        <v>194</v>
      </c>
      <c r="B5" s="377"/>
      <c r="C5" s="12">
        <f>Summary!D7</f>
        <v>0</v>
      </c>
      <c r="D5" s="1"/>
      <c r="E5" s="1"/>
    </row>
    <row r="6" spans="1:5" s="2" customFormat="1" ht="12.75" customHeight="1" x14ac:dyDescent="0.25">
      <c r="A6" s="1"/>
      <c r="B6" s="10"/>
      <c r="C6" s="1"/>
      <c r="D6" s="1"/>
      <c r="E6" s="1"/>
    </row>
    <row r="7" spans="1:5" s="2" customFormat="1" ht="20.25" customHeight="1" x14ac:dyDescent="0.25">
      <c r="A7" s="383" t="s">
        <v>52</v>
      </c>
      <c r="B7" s="383"/>
      <c r="C7" s="381">
        <f>Summary!D9</f>
        <v>0</v>
      </c>
      <c r="D7" s="381"/>
      <c r="E7" s="381"/>
    </row>
    <row r="8" spans="1:5" s="13" customFormat="1" ht="20.25" customHeight="1" x14ac:dyDescent="0.25">
      <c r="A8" s="383"/>
      <c r="B8" s="383"/>
      <c r="C8" s="381"/>
      <c r="D8" s="381"/>
      <c r="E8" s="381"/>
    </row>
    <row r="9" spans="1:5" s="2" customFormat="1" ht="20.25" customHeight="1" x14ac:dyDescent="0.25">
      <c r="A9" s="383"/>
      <c r="B9" s="383"/>
      <c r="C9" s="382"/>
      <c r="D9" s="382"/>
      <c r="E9" s="382"/>
    </row>
    <row r="10" spans="1:5" s="2" customFormat="1" ht="11.25" customHeight="1" x14ac:dyDescent="0.25">
      <c r="A10" s="1"/>
      <c r="B10" s="1"/>
      <c r="C10" s="1"/>
      <c r="D10" s="1"/>
      <c r="E10" s="1"/>
    </row>
    <row r="11" spans="1:5" s="2" customFormat="1" ht="20.25" customHeight="1" x14ac:dyDescent="0.25">
      <c r="A11" s="377" t="s">
        <v>195</v>
      </c>
      <c r="B11" s="377"/>
      <c r="C11" s="11" t="str">
        <f>Summary!B36</f>
        <v/>
      </c>
      <c r="D11" s="194" t="s">
        <v>196</v>
      </c>
      <c r="E11" s="11" t="str">
        <f>Summary!C36</f>
        <v/>
      </c>
    </row>
    <row r="12" spans="1:5" ht="17.25" customHeight="1" thickBot="1" x14ac:dyDescent="0.3">
      <c r="A12" s="9"/>
      <c r="B12" s="9"/>
      <c r="C12" s="206" t="s">
        <v>269</v>
      </c>
      <c r="D12" s="207"/>
      <c r="E12" s="206" t="str">
        <f>+C12</f>
        <v>(dd/mm/yyyy)</v>
      </c>
    </row>
    <row r="13" spans="1:5" ht="28.5" customHeight="1" x14ac:dyDescent="0.25">
      <c r="A13" s="378" t="s">
        <v>197</v>
      </c>
      <c r="B13" s="378"/>
      <c r="C13" s="5"/>
      <c r="D13" s="5"/>
      <c r="E13" s="5"/>
    </row>
    <row r="14" spans="1:5" ht="26.25" customHeight="1" x14ac:dyDescent="0.25">
      <c r="A14" s="379" t="s">
        <v>198</v>
      </c>
      <c r="B14" s="379"/>
      <c r="C14" s="380"/>
      <c r="D14" s="5"/>
      <c r="E14" s="5"/>
    </row>
    <row r="15" spans="1:5" ht="36" customHeight="1" x14ac:dyDescent="0.25">
      <c r="A15" s="195" t="s">
        <v>7</v>
      </c>
      <c r="B15" s="366" t="s">
        <v>280</v>
      </c>
      <c r="C15" s="366"/>
      <c r="D15" s="366"/>
      <c r="E15" s="366"/>
    </row>
    <row r="16" spans="1:5" ht="49.5" customHeight="1" x14ac:dyDescent="0.25">
      <c r="A16" s="195" t="s">
        <v>8</v>
      </c>
      <c r="B16" s="366" t="s">
        <v>199</v>
      </c>
      <c r="C16" s="366"/>
      <c r="D16" s="366"/>
      <c r="E16" s="366"/>
    </row>
    <row r="17" spans="1:5" ht="33" customHeight="1" x14ac:dyDescent="0.25">
      <c r="A17" s="195" t="s">
        <v>9</v>
      </c>
      <c r="B17" s="366" t="s">
        <v>200</v>
      </c>
      <c r="C17" s="366"/>
      <c r="D17" s="366"/>
      <c r="E17" s="366"/>
    </row>
    <row r="18" spans="1:5" ht="45.75" customHeight="1" x14ac:dyDescent="0.25">
      <c r="A18" s="195" t="s">
        <v>10</v>
      </c>
      <c r="B18" s="366" t="s">
        <v>281</v>
      </c>
      <c r="C18" s="366"/>
      <c r="D18" s="366"/>
      <c r="E18" s="366"/>
    </row>
    <row r="19" spans="1:5" ht="82.15" customHeight="1" x14ac:dyDescent="0.25">
      <c r="A19" s="195" t="s">
        <v>11</v>
      </c>
      <c r="B19" s="366" t="s">
        <v>201</v>
      </c>
      <c r="C19" s="366"/>
      <c r="D19" s="366"/>
      <c r="E19" s="366"/>
    </row>
    <row r="20" spans="1:5" ht="18.75" x14ac:dyDescent="0.3">
      <c r="A20" s="3"/>
      <c r="B20" s="6"/>
      <c r="C20" s="6"/>
      <c r="D20" s="6"/>
      <c r="E20" s="6"/>
    </row>
    <row r="21" spans="1:5" ht="18.75" x14ac:dyDescent="0.3">
      <c r="A21" s="3"/>
      <c r="B21" s="3"/>
      <c r="C21" s="3"/>
      <c r="D21" s="3"/>
      <c r="E21" s="3"/>
    </row>
    <row r="22" spans="1:5" ht="18.75" x14ac:dyDescent="0.3">
      <c r="A22" s="3"/>
      <c r="B22" s="368"/>
      <c r="C22" s="369"/>
      <c r="D22" s="3"/>
      <c r="E22" s="371"/>
    </row>
    <row r="23" spans="1:5" s="2" customFormat="1" ht="24.75" customHeight="1" x14ac:dyDescent="0.25">
      <c r="A23" s="1"/>
      <c r="B23" s="370"/>
      <c r="C23" s="370"/>
      <c r="D23" s="1"/>
      <c r="E23" s="372"/>
    </row>
    <row r="24" spans="1:5" ht="29.25" customHeight="1" x14ac:dyDescent="0.3">
      <c r="A24" s="3"/>
      <c r="B24" s="367" t="s">
        <v>202</v>
      </c>
      <c r="C24" s="367"/>
      <c r="D24" s="3"/>
      <c r="E24" s="196" t="s">
        <v>203</v>
      </c>
    </row>
    <row r="25" spans="1:5" ht="18.75" x14ac:dyDescent="0.3">
      <c r="A25" s="3"/>
      <c r="B25" s="373" t="s">
        <v>282</v>
      </c>
      <c r="C25" s="373"/>
      <c r="D25" s="373"/>
      <c r="E25" s="373"/>
    </row>
    <row r="26" spans="1:5" s="2" customFormat="1" ht="24.75" customHeight="1" x14ac:dyDescent="0.25">
      <c r="A26" s="1"/>
      <c r="B26" s="7"/>
      <c r="C26" s="341"/>
      <c r="D26" s="340" t="s">
        <v>283</v>
      </c>
      <c r="E26" s="14"/>
    </row>
    <row r="27" spans="1:5" ht="22.5" customHeight="1" x14ac:dyDescent="0.3">
      <c r="A27" s="3"/>
      <c r="B27" s="7"/>
      <c r="C27" s="8"/>
      <c r="D27" s="3"/>
      <c r="E27" s="197" t="s">
        <v>204</v>
      </c>
    </row>
    <row r="28" spans="1:5" ht="25.5" customHeight="1" x14ac:dyDescent="0.25">
      <c r="A28" s="4" t="s">
        <v>0</v>
      </c>
      <c r="B28" s="385" t="s">
        <v>205</v>
      </c>
      <c r="C28" s="385"/>
      <c r="D28" s="61"/>
      <c r="E28" s="61"/>
    </row>
    <row r="29" spans="1:5" ht="70.150000000000006" customHeight="1" x14ac:dyDescent="0.25">
      <c r="A29" s="4" t="s">
        <v>1</v>
      </c>
      <c r="B29" s="365" t="s">
        <v>206</v>
      </c>
      <c r="C29" s="365"/>
      <c r="D29" s="365"/>
      <c r="E29" s="365"/>
    </row>
    <row r="30" spans="1:5" x14ac:dyDescent="0.25">
      <c r="A30" s="374" t="s">
        <v>109</v>
      </c>
      <c r="B30" s="384" t="s">
        <v>207</v>
      </c>
      <c r="C30" s="384"/>
      <c r="D30" s="384"/>
      <c r="E30" s="384"/>
    </row>
    <row r="31" spans="1:5" x14ac:dyDescent="0.25">
      <c r="A31" s="374"/>
      <c r="B31" s="384"/>
      <c r="C31" s="384"/>
      <c r="D31" s="384"/>
      <c r="E31" s="384"/>
    </row>
    <row r="32" spans="1:5" x14ac:dyDescent="0.25">
      <c r="A32" s="374"/>
      <c r="B32" s="384"/>
      <c r="C32" s="384"/>
      <c r="D32" s="384"/>
      <c r="E32" s="384"/>
    </row>
    <row r="33" spans="2:5" x14ac:dyDescent="0.25">
      <c r="B33" s="384"/>
      <c r="C33" s="384"/>
      <c r="D33" s="384"/>
      <c r="E33" s="384"/>
    </row>
  </sheetData>
  <mergeCells count="22">
    <mergeCell ref="A2:E2"/>
    <mergeCell ref="A3:E3"/>
    <mergeCell ref="A4:E4"/>
    <mergeCell ref="A5:B5"/>
    <mergeCell ref="A7:B9"/>
    <mergeCell ref="C7:E9"/>
    <mergeCell ref="B17:E17"/>
    <mergeCell ref="B18:E18"/>
    <mergeCell ref="B19:E19"/>
    <mergeCell ref="B22:C23"/>
    <mergeCell ref="E22:E23"/>
    <mergeCell ref="A11:B11"/>
    <mergeCell ref="A13:B13"/>
    <mergeCell ref="A14:C14"/>
    <mergeCell ref="B15:E15"/>
    <mergeCell ref="B16:E16"/>
    <mergeCell ref="B28:C28"/>
    <mergeCell ref="B29:E29"/>
    <mergeCell ref="A30:A32"/>
    <mergeCell ref="B30:E33"/>
    <mergeCell ref="B24:C24"/>
    <mergeCell ref="B25:E25"/>
  </mergeCells>
  <phoneticPr fontId="18" type="noConversion"/>
  <pageMargins left="0.74803149606299213" right="0.74803149606299213" top="0.78740157480314965" bottom="0.78740157480314965" header="0.51181102362204722" footer="0.39370078740157483"/>
  <pageSetup paperSize="9" scale="8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I44"/>
  <sheetViews>
    <sheetView zoomScaleNormal="100" zoomScaleSheetLayoutView="100" workbookViewId="0">
      <selection activeCell="D9" sqref="D9:H11"/>
    </sheetView>
  </sheetViews>
  <sheetFormatPr defaultColWidth="9" defaultRowHeight="18.75" x14ac:dyDescent="0.3"/>
  <cols>
    <col min="1" max="1" width="3.375" style="212" customWidth="1"/>
    <col min="2" max="2" width="18.625" style="213" customWidth="1"/>
    <col min="3" max="3" width="1.625" style="213" customWidth="1"/>
    <col min="4" max="4" width="20.125" style="214" customWidth="1"/>
    <col min="5" max="5" width="3.5" style="213" customWidth="1"/>
    <col min="6" max="8" width="14.25" style="214" customWidth="1"/>
    <col min="9" max="16384" width="9" style="216"/>
  </cols>
  <sheetData>
    <row r="1" spans="1:8" ht="20.25" customHeight="1" x14ac:dyDescent="0.3">
      <c r="H1" s="215" t="s">
        <v>193</v>
      </c>
    </row>
    <row r="2" spans="1:8" s="93" customFormat="1" ht="20.25" customHeight="1" x14ac:dyDescent="0.3">
      <c r="A2" s="390" t="s">
        <v>14</v>
      </c>
      <c r="B2" s="390"/>
      <c r="C2" s="390"/>
      <c r="D2" s="390"/>
      <c r="E2" s="390"/>
      <c r="F2" s="390"/>
      <c r="G2" s="390"/>
      <c r="H2" s="390"/>
    </row>
    <row r="3" spans="1:8" s="93" customFormat="1" ht="20.25" customHeight="1" x14ac:dyDescent="0.3">
      <c r="A3" s="392" t="str">
        <f>'Sec I i (3)'!A3:E3</f>
        <v>3rd Interim Financial Report</v>
      </c>
      <c r="B3" s="392"/>
      <c r="C3" s="392"/>
      <c r="D3" s="392"/>
      <c r="E3" s="392"/>
      <c r="F3" s="392"/>
      <c r="G3" s="392"/>
      <c r="H3" s="392"/>
    </row>
    <row r="4" spans="1:8" s="93" customFormat="1" ht="11.25" customHeight="1" x14ac:dyDescent="0.3">
      <c r="A4" s="391"/>
      <c r="B4" s="391"/>
      <c r="C4" s="391"/>
      <c r="D4" s="391"/>
      <c r="E4" s="391"/>
      <c r="F4" s="391"/>
      <c r="G4" s="391"/>
      <c r="H4" s="391"/>
    </row>
    <row r="5" spans="1:8" hidden="1" x14ac:dyDescent="0.3">
      <c r="A5" s="217"/>
      <c r="B5" s="218"/>
      <c r="C5" s="218"/>
      <c r="D5" s="219"/>
      <c r="E5" s="218"/>
      <c r="F5" s="219"/>
      <c r="G5" s="219"/>
      <c r="H5" s="219"/>
    </row>
    <row r="6" spans="1:8" s="65" customFormat="1" ht="11.25" customHeight="1" x14ac:dyDescent="0.25">
      <c r="A6" s="220"/>
      <c r="B6" s="221"/>
      <c r="C6" s="222"/>
      <c r="D6" s="223"/>
      <c r="E6" s="222"/>
      <c r="F6" s="223"/>
      <c r="G6" s="223"/>
      <c r="H6" s="223"/>
    </row>
    <row r="7" spans="1:8" s="78" customFormat="1" ht="20.25" customHeight="1" x14ac:dyDescent="0.25">
      <c r="A7" s="224" t="s">
        <v>208</v>
      </c>
      <c r="B7" s="224"/>
      <c r="C7" s="225"/>
      <c r="D7" s="226">
        <f>+'Sec I i (3)'!C5</f>
        <v>0</v>
      </c>
      <c r="E7" s="81"/>
      <c r="F7" s="80"/>
      <c r="G7" s="80"/>
      <c r="H7" s="80"/>
    </row>
    <row r="8" spans="1:8" s="78" customFormat="1" ht="11.25" customHeight="1" x14ac:dyDescent="0.25">
      <c r="A8" s="224"/>
      <c r="B8" s="224"/>
      <c r="C8" s="81"/>
      <c r="D8" s="80"/>
      <c r="E8" s="81"/>
      <c r="F8" s="80"/>
      <c r="G8" s="80"/>
      <c r="H8" s="80"/>
    </row>
    <row r="9" spans="1:8" s="78" customFormat="1" ht="20.25" customHeight="1" x14ac:dyDescent="0.25">
      <c r="A9" s="389" t="s">
        <v>209</v>
      </c>
      <c r="B9" s="389"/>
      <c r="C9" s="227"/>
      <c r="D9" s="388">
        <f>+'Sec I i (3)'!C7</f>
        <v>0</v>
      </c>
      <c r="E9" s="388"/>
      <c r="F9" s="388"/>
      <c r="G9" s="388"/>
      <c r="H9" s="388"/>
    </row>
    <row r="10" spans="1:8" s="78" customFormat="1" ht="20.25" customHeight="1" x14ac:dyDescent="0.25">
      <c r="A10" s="389"/>
      <c r="B10" s="389"/>
      <c r="C10" s="227"/>
      <c r="D10" s="388"/>
      <c r="E10" s="388"/>
      <c r="F10" s="388"/>
      <c r="G10" s="388"/>
      <c r="H10" s="388"/>
    </row>
    <row r="11" spans="1:8" s="78" customFormat="1" ht="20.25" customHeight="1" x14ac:dyDescent="0.25">
      <c r="A11" s="389"/>
      <c r="B11" s="389"/>
      <c r="C11" s="227"/>
      <c r="D11" s="388"/>
      <c r="E11" s="388"/>
      <c r="F11" s="388"/>
      <c r="G11" s="388"/>
      <c r="H11" s="388"/>
    </row>
    <row r="12" spans="1:8" s="78" customFormat="1" ht="11.25" customHeight="1" x14ac:dyDescent="0.25">
      <c r="A12" s="224"/>
      <c r="B12" s="224"/>
      <c r="C12" s="228"/>
      <c r="D12" s="229"/>
      <c r="E12" s="230"/>
      <c r="F12" s="231"/>
      <c r="G12" s="80"/>
      <c r="H12" s="80"/>
    </row>
    <row r="13" spans="1:8" s="78" customFormat="1" ht="20.25" customHeight="1" x14ac:dyDescent="0.25">
      <c r="A13" s="224" t="s">
        <v>210</v>
      </c>
      <c r="B13" s="224"/>
      <c r="C13" s="228"/>
      <c r="D13" s="117" t="str">
        <f>+'Sec I i (3)'!C11</f>
        <v/>
      </c>
      <c r="E13" s="232" t="s">
        <v>211</v>
      </c>
      <c r="F13" s="117" t="str">
        <f>+'Sec I i (3)'!E11</f>
        <v/>
      </c>
      <c r="G13" s="80"/>
      <c r="H13" s="80"/>
    </row>
    <row r="14" spans="1:8" s="89" customFormat="1" ht="12" customHeight="1" x14ac:dyDescent="0.3">
      <c r="A14" s="233"/>
      <c r="B14" s="233"/>
      <c r="C14" s="233"/>
      <c r="D14" s="234"/>
      <c r="E14" s="233"/>
      <c r="F14" s="234"/>
      <c r="G14" s="234"/>
      <c r="H14" s="234"/>
    </row>
    <row r="15" spans="1:8" s="93" customFormat="1" ht="8.25" customHeight="1" thickBot="1" x14ac:dyDescent="0.35">
      <c r="A15" s="233"/>
      <c r="B15" s="233"/>
      <c r="C15" s="233"/>
      <c r="D15" s="234"/>
      <c r="E15" s="233"/>
      <c r="F15" s="234"/>
      <c r="G15" s="234"/>
      <c r="H15" s="234"/>
    </row>
    <row r="16" spans="1:8" s="240" customFormat="1" ht="28.5" customHeight="1" thickBot="1" x14ac:dyDescent="0.3">
      <c r="A16" s="235" t="s">
        <v>212</v>
      </c>
      <c r="B16" s="236"/>
      <c r="C16" s="237"/>
      <c r="D16" s="238" t="s">
        <v>213</v>
      </c>
      <c r="E16" s="239"/>
      <c r="F16" s="418" t="s">
        <v>12</v>
      </c>
      <c r="G16" s="394"/>
      <c r="H16" s="395"/>
    </row>
    <row r="17" spans="1:8" s="249" customFormat="1" ht="36" customHeight="1" x14ac:dyDescent="0.3">
      <c r="A17" s="241"/>
      <c r="B17" s="242"/>
      <c r="C17" s="243"/>
      <c r="D17" s="244"/>
      <c r="E17" s="245"/>
      <c r="F17" s="246" t="s">
        <v>215</v>
      </c>
      <c r="G17" s="247" t="s">
        <v>216</v>
      </c>
      <c r="H17" s="248" t="s">
        <v>217</v>
      </c>
    </row>
    <row r="18" spans="1:8" s="256" customFormat="1" ht="15.75" customHeight="1" x14ac:dyDescent="0.25">
      <c r="A18" s="250"/>
      <c r="B18" s="251"/>
      <c r="C18" s="123"/>
      <c r="D18" s="252"/>
      <c r="E18" s="253"/>
      <c r="F18" s="254" t="s">
        <v>80</v>
      </c>
      <c r="G18" s="254" t="s">
        <v>81</v>
      </c>
      <c r="H18" s="255" t="s">
        <v>82</v>
      </c>
    </row>
    <row r="19" spans="1:8" s="249" customFormat="1" ht="15.75" customHeight="1" x14ac:dyDescent="0.3">
      <c r="A19" s="257"/>
      <c r="B19" s="213"/>
      <c r="C19" s="258"/>
      <c r="D19" s="259" t="s">
        <v>79</v>
      </c>
      <c r="E19" s="260"/>
      <c r="F19" s="261" t="s">
        <v>79</v>
      </c>
      <c r="G19" s="262" t="s">
        <v>79</v>
      </c>
      <c r="H19" s="263" t="s">
        <v>79</v>
      </c>
    </row>
    <row r="20" spans="1:8" s="249" customFormat="1" ht="24" customHeight="1" x14ac:dyDescent="0.3">
      <c r="A20" s="264" t="s">
        <v>218</v>
      </c>
      <c r="B20" s="71"/>
      <c r="C20" s="258"/>
      <c r="D20" s="265"/>
      <c r="E20" s="260"/>
      <c r="F20" s="103"/>
      <c r="G20" s="266"/>
      <c r="H20" s="267"/>
    </row>
    <row r="21" spans="1:8" s="249" customFormat="1" ht="24" customHeight="1" x14ac:dyDescent="0.3">
      <c r="A21" s="268" t="s">
        <v>219</v>
      </c>
      <c r="B21" s="71"/>
      <c r="C21" s="258"/>
      <c r="D21" s="265">
        <f>Summary!G27</f>
        <v>0</v>
      </c>
      <c r="E21" s="260"/>
      <c r="F21" s="147">
        <f>'Sec I ii (2)'!H21</f>
        <v>0</v>
      </c>
      <c r="G21" s="317">
        <f>'Sec II (3)'!C34</f>
        <v>0</v>
      </c>
      <c r="H21" s="312">
        <f>+F21+G21</f>
        <v>0</v>
      </c>
    </row>
    <row r="22" spans="1:8" s="249" customFormat="1" ht="24" customHeight="1" x14ac:dyDescent="0.3">
      <c r="A22" s="268" t="s">
        <v>220</v>
      </c>
      <c r="B22" s="71"/>
      <c r="C22" s="258"/>
      <c r="D22" s="265">
        <v>0</v>
      </c>
      <c r="E22" s="260"/>
      <c r="F22" s="147">
        <f>'Sec I ii (2)'!H22</f>
        <v>0</v>
      </c>
      <c r="G22" s="317">
        <f>'Sec II (3)'!C42</f>
        <v>0</v>
      </c>
      <c r="H22" s="312">
        <f>+F22+G22</f>
        <v>0</v>
      </c>
    </row>
    <row r="23" spans="1:8" s="249" customFormat="1" ht="24" customHeight="1" x14ac:dyDescent="0.3">
      <c r="A23" s="268" t="s">
        <v>221</v>
      </c>
      <c r="B23" s="71"/>
      <c r="C23" s="258"/>
      <c r="D23" s="265">
        <v>0</v>
      </c>
      <c r="E23" s="260"/>
      <c r="F23" s="147">
        <f>'Sec I ii (2)'!H23</f>
        <v>0</v>
      </c>
      <c r="G23" s="317">
        <f>'Sec II (3)'!C51</f>
        <v>0</v>
      </c>
      <c r="H23" s="312">
        <f>+F23+G23</f>
        <v>0</v>
      </c>
    </row>
    <row r="24" spans="1:8" s="249" customFormat="1" ht="24" customHeight="1" thickBot="1" x14ac:dyDescent="0.35">
      <c r="A24" s="264" t="s">
        <v>222</v>
      </c>
      <c r="B24" s="269"/>
      <c r="C24" s="270"/>
      <c r="D24" s="271">
        <f>SUM(D21:D23)</f>
        <v>0</v>
      </c>
      <c r="E24" s="260"/>
      <c r="F24" s="148">
        <f>SUM(F21:F23)</f>
        <v>0</v>
      </c>
      <c r="G24" s="318">
        <f>SUM(G21:G23)</f>
        <v>0</v>
      </c>
      <c r="H24" s="313">
        <f>SUM(H21:H23)</f>
        <v>0</v>
      </c>
    </row>
    <row r="25" spans="1:8" s="249" customFormat="1" ht="24" customHeight="1" thickTop="1" x14ac:dyDescent="0.3">
      <c r="A25" s="272"/>
      <c r="B25" s="273"/>
      <c r="C25" s="274"/>
      <c r="D25" s="275"/>
      <c r="E25" s="276"/>
      <c r="F25" s="309"/>
      <c r="G25" s="319"/>
      <c r="H25" s="314"/>
    </row>
    <row r="26" spans="1:8" s="249" customFormat="1" ht="24" customHeight="1" x14ac:dyDescent="0.3">
      <c r="A26" s="277" t="s">
        <v>223</v>
      </c>
      <c r="B26" s="71"/>
      <c r="C26" s="278"/>
      <c r="D26" s="279"/>
      <c r="E26" s="280"/>
      <c r="F26" s="310"/>
      <c r="G26" s="310"/>
      <c r="H26" s="315"/>
    </row>
    <row r="27" spans="1:8" s="249" customFormat="1" ht="24" customHeight="1" x14ac:dyDescent="0.3">
      <c r="A27" s="268" t="s">
        <v>224</v>
      </c>
      <c r="B27" s="71"/>
      <c r="C27" s="281"/>
      <c r="D27" s="265">
        <f>Summary!G20</f>
        <v>0</v>
      </c>
      <c r="E27" s="260"/>
      <c r="F27" s="147">
        <f>'Sec I ii (2)'!H27</f>
        <v>0</v>
      </c>
      <c r="G27" s="317">
        <f>'Sec II (3)'!E94</f>
        <v>0</v>
      </c>
      <c r="H27" s="312">
        <f t="shared" ref="H27:H32" si="0">+F27+G27</f>
        <v>0</v>
      </c>
    </row>
    <row r="28" spans="1:8" s="249" customFormat="1" ht="24" customHeight="1" x14ac:dyDescent="0.3">
      <c r="A28" s="268" t="s">
        <v>225</v>
      </c>
      <c r="B28" s="71"/>
      <c r="C28" s="281"/>
      <c r="D28" s="265">
        <f>Summary!G21</f>
        <v>0</v>
      </c>
      <c r="E28" s="260"/>
      <c r="F28" s="147">
        <f>'Sec I ii (2)'!H28</f>
        <v>0</v>
      </c>
      <c r="G28" s="317">
        <f>'Sec II (3)'!E137</f>
        <v>0</v>
      </c>
      <c r="H28" s="312">
        <f t="shared" si="0"/>
        <v>0</v>
      </c>
    </row>
    <row r="29" spans="1:8" s="249" customFormat="1" ht="24" customHeight="1" x14ac:dyDescent="0.3">
      <c r="A29" s="268" t="s">
        <v>226</v>
      </c>
      <c r="B29" s="71"/>
      <c r="C29" s="281"/>
      <c r="D29" s="265">
        <f>Summary!G22</f>
        <v>0</v>
      </c>
      <c r="E29" s="260"/>
      <c r="F29" s="147">
        <f>'Sec I ii (2)'!H29</f>
        <v>0</v>
      </c>
      <c r="G29" s="317">
        <f>'Sec II (3)'!E180</f>
        <v>0</v>
      </c>
      <c r="H29" s="312">
        <f t="shared" si="0"/>
        <v>0</v>
      </c>
    </row>
    <row r="30" spans="1:8" s="249" customFormat="1" ht="24" customHeight="1" x14ac:dyDescent="0.3">
      <c r="A30" s="268" t="s">
        <v>227</v>
      </c>
      <c r="B30" s="208"/>
      <c r="C30" s="281"/>
      <c r="D30" s="265">
        <f>Summary!G23</f>
        <v>0</v>
      </c>
      <c r="E30" s="260"/>
      <c r="F30" s="147">
        <f>'Sec I ii (2)'!H30</f>
        <v>0</v>
      </c>
      <c r="G30" s="317">
        <f>'Sec II (3)'!E223</f>
        <v>0</v>
      </c>
      <c r="H30" s="312">
        <f t="shared" si="0"/>
        <v>0</v>
      </c>
    </row>
    <row r="31" spans="1:8" s="249" customFormat="1" ht="24" customHeight="1" x14ac:dyDescent="0.3">
      <c r="A31" s="268" t="s">
        <v>228</v>
      </c>
      <c r="B31" s="71"/>
      <c r="C31" s="281"/>
      <c r="D31" s="265">
        <f>Summary!G24</f>
        <v>0</v>
      </c>
      <c r="E31" s="260"/>
      <c r="F31" s="147">
        <f>'Sec I ii (2)'!H31</f>
        <v>0</v>
      </c>
      <c r="G31" s="317">
        <f>'Sec II (3)'!E266</f>
        <v>0</v>
      </c>
      <c r="H31" s="312">
        <f t="shared" si="0"/>
        <v>0</v>
      </c>
    </row>
    <row r="32" spans="1:8" s="256" customFormat="1" ht="40.5" customHeight="1" x14ac:dyDescent="0.25">
      <c r="A32" s="398" t="s">
        <v>229</v>
      </c>
      <c r="B32" s="399"/>
      <c r="C32" s="400"/>
      <c r="D32" s="282">
        <f>Summary!G25</f>
        <v>0</v>
      </c>
      <c r="E32" s="283"/>
      <c r="F32" s="311">
        <f>'Sec I ii (2)'!H32</f>
        <v>0</v>
      </c>
      <c r="G32" s="320">
        <f>'Sec II (3)'!E309</f>
        <v>0</v>
      </c>
      <c r="H32" s="316">
        <f t="shared" si="0"/>
        <v>0</v>
      </c>
    </row>
    <row r="33" spans="1:9" s="249" customFormat="1" ht="24" customHeight="1" thickBot="1" x14ac:dyDescent="0.35">
      <c r="A33" s="284" t="s">
        <v>230</v>
      </c>
      <c r="B33" s="285"/>
      <c r="C33" s="270"/>
      <c r="D33" s="271">
        <f>SUM(D27:D32)</f>
        <v>0</v>
      </c>
      <c r="E33" s="260"/>
      <c r="F33" s="148">
        <f>SUM(F27:F32)</f>
        <v>0</v>
      </c>
      <c r="G33" s="148">
        <f>SUM(G27:G32)</f>
        <v>0</v>
      </c>
      <c r="H33" s="313">
        <f>SUM(H27:H32)</f>
        <v>0</v>
      </c>
    </row>
    <row r="34" spans="1:9" s="249" customFormat="1" ht="24" customHeight="1" thickTop="1" x14ac:dyDescent="0.3">
      <c r="A34" s="272"/>
      <c r="B34" s="273"/>
      <c r="C34" s="274"/>
      <c r="D34" s="286"/>
      <c r="E34" s="287"/>
      <c r="F34" s="286"/>
      <c r="G34" s="286"/>
      <c r="H34" s="288"/>
    </row>
    <row r="35" spans="1:9" s="249" customFormat="1" ht="24" customHeight="1" x14ac:dyDescent="0.3">
      <c r="A35" s="289"/>
      <c r="B35" s="290"/>
      <c r="C35" s="291"/>
      <c r="D35" s="292"/>
      <c r="E35" s="293"/>
      <c r="F35" s="292"/>
      <c r="G35" s="292"/>
      <c r="H35" s="294"/>
    </row>
    <row r="36" spans="1:9" s="249" customFormat="1" ht="24" customHeight="1" thickBot="1" x14ac:dyDescent="0.35">
      <c r="A36" s="295" t="s">
        <v>231</v>
      </c>
      <c r="B36" s="213"/>
      <c r="C36" s="296"/>
      <c r="D36" s="297"/>
      <c r="E36" s="298"/>
      <c r="F36" s="396" t="s">
        <v>232</v>
      </c>
      <c r="G36" s="397"/>
      <c r="H36" s="299">
        <f>+H24-H33</f>
        <v>0</v>
      </c>
    </row>
    <row r="37" spans="1:9" s="249" customFormat="1" ht="27" customHeight="1" thickTop="1" x14ac:dyDescent="0.3">
      <c r="A37" s="300"/>
      <c r="B37" s="293"/>
      <c r="C37" s="293"/>
      <c r="D37" s="301"/>
      <c r="E37" s="302"/>
      <c r="F37" s="401"/>
      <c r="G37" s="401"/>
      <c r="H37" s="402"/>
    </row>
    <row r="38" spans="1:9" ht="9.6" customHeight="1" thickBot="1" x14ac:dyDescent="0.35">
      <c r="A38" s="303"/>
      <c r="B38" s="304"/>
      <c r="C38" s="304"/>
      <c r="D38" s="305"/>
      <c r="E38" s="306"/>
      <c r="F38" s="305"/>
      <c r="G38" s="305"/>
      <c r="H38" s="307"/>
    </row>
    <row r="39" spans="1:9" ht="13.9" customHeight="1" x14ac:dyDescent="0.3"/>
    <row r="40" spans="1:9" s="65" customFormat="1" ht="21" customHeight="1" x14ac:dyDescent="0.25">
      <c r="A40" s="133" t="s">
        <v>2</v>
      </c>
      <c r="B40" s="387" t="s">
        <v>233</v>
      </c>
      <c r="C40" s="387"/>
      <c r="D40" s="387"/>
      <c r="E40" s="387"/>
      <c r="F40" s="387"/>
      <c r="G40" s="387"/>
      <c r="H40" s="387"/>
      <c r="I40" s="71"/>
    </row>
    <row r="41" spans="1:9" s="65" customFormat="1" ht="37.15" customHeight="1" x14ac:dyDescent="0.25">
      <c r="A41" s="133" t="s">
        <v>3</v>
      </c>
      <c r="B41" s="387" t="s">
        <v>234</v>
      </c>
      <c r="C41" s="387"/>
      <c r="D41" s="387"/>
      <c r="E41" s="387"/>
      <c r="F41" s="387"/>
      <c r="G41" s="387"/>
      <c r="H41" s="387"/>
      <c r="I41" s="71"/>
    </row>
    <row r="42" spans="1:9" s="65" customFormat="1" ht="21" customHeight="1" x14ac:dyDescent="0.25">
      <c r="A42" s="133" t="s">
        <v>4</v>
      </c>
      <c r="B42" s="387" t="s">
        <v>235</v>
      </c>
      <c r="C42" s="387"/>
      <c r="D42" s="387"/>
      <c r="E42" s="387"/>
      <c r="F42" s="387"/>
      <c r="G42" s="387"/>
      <c r="H42" s="387"/>
      <c r="I42" s="71"/>
    </row>
    <row r="43" spans="1:9" s="65" customFormat="1" ht="21" customHeight="1" x14ac:dyDescent="0.25">
      <c r="A43" s="133" t="s">
        <v>5</v>
      </c>
      <c r="B43" s="387" t="s">
        <v>236</v>
      </c>
      <c r="C43" s="387"/>
      <c r="D43" s="387"/>
      <c r="E43" s="387"/>
      <c r="F43" s="387"/>
      <c r="G43" s="387"/>
      <c r="H43" s="387"/>
      <c r="I43" s="71"/>
    </row>
    <row r="44" spans="1:9" ht="24" customHeight="1" x14ac:dyDescent="0.3">
      <c r="A44" s="308"/>
      <c r="B44" s="386"/>
      <c r="C44" s="386"/>
      <c r="D44" s="386"/>
      <c r="E44" s="386"/>
      <c r="F44" s="386"/>
      <c r="G44" s="386"/>
      <c r="H44" s="386"/>
    </row>
  </sheetData>
  <sheetProtection algorithmName="SHA-512" hashValue="KGqfEoT0wpwM4P9ADKdkL0nkkd6rnzIveXlr3NZzz6tUlfKWgia9eHHH0CK25IZtNSHji3y9dvhJ4TWTtl46UA==" saltValue="+oKqagwGXH18UF0cyLhpqw==" spinCount="100000" sheet="1" objects="1" scenarios="1" selectLockedCells="1"/>
  <mergeCells count="14">
    <mergeCell ref="F16:H16"/>
    <mergeCell ref="A2:H2"/>
    <mergeCell ref="A3:H3"/>
    <mergeCell ref="A4:H4"/>
    <mergeCell ref="A9:B11"/>
    <mergeCell ref="D9:H11"/>
    <mergeCell ref="B43:H43"/>
    <mergeCell ref="B44:H44"/>
    <mergeCell ref="A32:C32"/>
    <mergeCell ref="F36:G36"/>
    <mergeCell ref="F37:H37"/>
    <mergeCell ref="B40:H40"/>
    <mergeCell ref="B41:H41"/>
    <mergeCell ref="B42:H42"/>
  </mergeCells>
  <phoneticPr fontId="18" type="noConversion"/>
  <pageMargins left="0.51181102362204722" right="0.51181102362204722" top="0.39370078740157483" bottom="0.39370078740157483" header="0.31496062992125984" footer="0.19685039370078741"/>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31</vt:i4>
      </vt:variant>
    </vt:vector>
  </HeadingPairs>
  <TitlesOfParts>
    <vt:vector size="61" baseType="lpstr">
      <vt:lpstr>Summary</vt:lpstr>
      <vt:lpstr>Sec I i (1)</vt:lpstr>
      <vt:lpstr>Sec I ii (1)</vt:lpstr>
      <vt:lpstr>Sec II (1)</vt:lpstr>
      <vt:lpstr>Sec I i (2)</vt:lpstr>
      <vt:lpstr>Sec I ii (2)</vt:lpstr>
      <vt:lpstr>Sec II (2)</vt:lpstr>
      <vt:lpstr>Sec I i (3)</vt:lpstr>
      <vt:lpstr>Sec I ii (3)</vt:lpstr>
      <vt:lpstr>Sec II (3)</vt:lpstr>
      <vt:lpstr>Sec I i (4)</vt:lpstr>
      <vt:lpstr>Sec I ii (4)</vt:lpstr>
      <vt:lpstr>Sec II (4)</vt:lpstr>
      <vt:lpstr>Sec I i (5)</vt:lpstr>
      <vt:lpstr>Sec I ii (5)</vt:lpstr>
      <vt:lpstr>Sec II (5)</vt:lpstr>
      <vt:lpstr>Sec I i (6)</vt:lpstr>
      <vt:lpstr>Sec I ii (6)</vt:lpstr>
      <vt:lpstr>Sec II (6)</vt:lpstr>
      <vt:lpstr>Sec I i (7)</vt:lpstr>
      <vt:lpstr>Sec I ii (7)</vt:lpstr>
      <vt:lpstr>Sec II (7)</vt:lpstr>
      <vt:lpstr>Sec I i (8)</vt:lpstr>
      <vt:lpstr>Sec I ii (8)</vt:lpstr>
      <vt:lpstr>Sec II (8)</vt:lpstr>
      <vt:lpstr>Sec I i (F)</vt:lpstr>
      <vt:lpstr>Sec I ii (F)</vt:lpstr>
      <vt:lpstr>Sec II (F)</vt:lpstr>
      <vt:lpstr>Cert of Completion</vt:lpstr>
      <vt:lpstr>Assets Register</vt:lpstr>
      <vt:lpstr>'Cert of Completion'!Print_Area</vt:lpstr>
      <vt:lpstr>'Sec II (1)'!Print_Area</vt:lpstr>
      <vt:lpstr>'Sec II (2)'!Print_Area</vt:lpstr>
      <vt:lpstr>'Sec II (3)'!Print_Area</vt:lpstr>
      <vt:lpstr>'Sec II (4)'!Print_Area</vt:lpstr>
      <vt:lpstr>'Sec II (5)'!Print_Area</vt:lpstr>
      <vt:lpstr>'Sec II (6)'!Print_Area</vt:lpstr>
      <vt:lpstr>'Sec II (7)'!Print_Area</vt:lpstr>
      <vt:lpstr>'Sec II (8)'!Print_Area</vt:lpstr>
      <vt:lpstr>'Sec II (F)'!Print_Area</vt:lpstr>
      <vt:lpstr>Summary!Print_Area</vt:lpstr>
      <vt:lpstr>'Cert of Completion'!退還未用的撥款</vt:lpstr>
      <vt:lpstr>'Sec I i (1)'!第I節i</vt:lpstr>
      <vt:lpstr>'Sec I i (2)'!第I節i</vt:lpstr>
      <vt:lpstr>'Sec I i (3)'!第I節i</vt:lpstr>
      <vt:lpstr>'Sec I i (4)'!第I節i</vt:lpstr>
      <vt:lpstr>'Sec I i (5)'!第I節i</vt:lpstr>
      <vt:lpstr>'Sec I i (6)'!第I節i</vt:lpstr>
      <vt:lpstr>'Sec I i (7)'!第I節i</vt:lpstr>
      <vt:lpstr>'Sec I i (8)'!第I節i</vt:lpstr>
      <vt:lpstr>'Sec I i (F)'!第I節i</vt:lpstr>
      <vt:lpstr>'Sec I ii (1)'!第I節ii</vt:lpstr>
      <vt:lpstr>'Sec I ii (2)'!第I節ii</vt:lpstr>
      <vt:lpstr>'Sec I ii (3)'!第I節ii</vt:lpstr>
      <vt:lpstr>'Sec I ii (4)'!第I節ii</vt:lpstr>
      <vt:lpstr>'Sec I ii (5)'!第I節ii</vt:lpstr>
      <vt:lpstr>'Sec I ii (6)'!第I節ii</vt:lpstr>
      <vt:lpstr>'Sec I ii (7)'!第I節ii</vt:lpstr>
      <vt:lpstr>'Sec I ii (8)'!第I節ii</vt:lpstr>
      <vt:lpstr>'Sec I ii (F)'!第I節ii</vt:lpstr>
      <vt:lpstr>'Assets Register'!資產記錄表</vt:lpstr>
    </vt:vector>
  </TitlesOfParts>
  <Company>QEFS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yeungpy</dc:creator>
  <cp:lastModifiedBy>LEUNG, Hiu-nam Jacqueline</cp:lastModifiedBy>
  <cp:lastPrinted>2023-09-20T02:28:00Z</cp:lastPrinted>
  <dcterms:created xsi:type="dcterms:W3CDTF">2011-08-31T01:37:56Z</dcterms:created>
  <dcterms:modified xsi:type="dcterms:W3CDTF">2023-09-27T07:48:05Z</dcterms:modified>
</cp:coreProperties>
</file>